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Z:\Municipalities\03. Allocations\2023-24\"/>
    </mc:Choice>
  </mc:AlternateContent>
  <xr:revisionPtr revIDLastSave="0" documentId="8_{BD386834-01CD-4DA9-BD1E-D602808E501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ummary" sheetId="1" r:id="rId1"/>
    <sheet name="BUF" sheetId="2" r:id="rId2"/>
    <sheet name="DC10" sheetId="3" r:id="rId3"/>
    <sheet name="DC12" sheetId="4" r:id="rId4"/>
    <sheet name="DC13" sheetId="5" r:id="rId5"/>
    <sheet name="DC14" sheetId="6" r:id="rId6"/>
    <sheet name="DC15" sheetId="7" r:id="rId7"/>
    <sheet name="DC44" sheetId="8" r:id="rId8"/>
    <sheet name="EC101" sheetId="9" r:id="rId9"/>
    <sheet name="EC102" sheetId="10" r:id="rId10"/>
    <sheet name="EC104" sheetId="11" r:id="rId11"/>
    <sheet name="EC105" sheetId="12" r:id="rId12"/>
    <sheet name="EC106" sheetId="13" r:id="rId13"/>
    <sheet name="EC108" sheetId="14" r:id="rId14"/>
    <sheet name="EC109" sheetId="15" r:id="rId15"/>
    <sheet name="EC121" sheetId="16" r:id="rId16"/>
    <sheet name="EC122" sheetId="17" r:id="rId17"/>
    <sheet name="EC123" sheetId="18" r:id="rId18"/>
    <sheet name="EC124" sheetId="19" r:id="rId19"/>
    <sheet name="EC126" sheetId="20" r:id="rId20"/>
    <sheet name="EC129" sheetId="21" r:id="rId21"/>
    <sheet name="EC131" sheetId="22" r:id="rId22"/>
    <sheet name="EC135" sheetId="23" r:id="rId23"/>
    <sheet name="EC136" sheetId="24" r:id="rId24"/>
    <sheet name="EC137" sheetId="25" r:id="rId25"/>
    <sheet name="EC138" sheetId="26" r:id="rId26"/>
    <sheet name="EC139" sheetId="27" r:id="rId27"/>
    <sheet name="EC141" sheetId="28" r:id="rId28"/>
    <sheet name="EC142" sheetId="29" r:id="rId29"/>
    <sheet name="EC145" sheetId="30" r:id="rId30"/>
    <sheet name="EC153" sheetId="31" r:id="rId31"/>
    <sheet name="EC154" sheetId="32" r:id="rId32"/>
    <sheet name="EC155" sheetId="33" r:id="rId33"/>
    <sheet name="EC156" sheetId="34" r:id="rId34"/>
    <sheet name="EC157" sheetId="35" r:id="rId35"/>
    <sheet name="EC441" sheetId="36" r:id="rId36"/>
    <sheet name="EC442" sheetId="37" r:id="rId37"/>
    <sheet name="EC443" sheetId="38" r:id="rId38"/>
    <sheet name="EC444" sheetId="39" r:id="rId39"/>
    <sheet name="NMA" sheetId="40" r:id="rId40"/>
  </sheets>
  <definedNames>
    <definedName name="_xlnm.Print_Area" localSheetId="1">BUF!$A$1:$H$180</definedName>
    <definedName name="_xlnm.Print_Area" localSheetId="2">'DC10'!$A$1:$H$180</definedName>
    <definedName name="_xlnm.Print_Area" localSheetId="3">'DC12'!$A$1:$H$180</definedName>
    <definedName name="_xlnm.Print_Area" localSheetId="4">'DC13'!$A$1:$H$180</definedName>
    <definedName name="_xlnm.Print_Area" localSheetId="5">'DC14'!$A$1:$H$180</definedName>
    <definedName name="_xlnm.Print_Area" localSheetId="6">'DC15'!$A$1:$H$180</definedName>
    <definedName name="_xlnm.Print_Area" localSheetId="7">'DC44'!$A$1:$H$180</definedName>
    <definedName name="_xlnm.Print_Area" localSheetId="8">'EC101'!$A$1:$H$180</definedName>
    <definedName name="_xlnm.Print_Area" localSheetId="9">'EC102'!$A$1:$H$180</definedName>
    <definedName name="_xlnm.Print_Area" localSheetId="10">'EC104'!$A$1:$H$180</definedName>
    <definedName name="_xlnm.Print_Area" localSheetId="11">'EC105'!$A$1:$H$180</definedName>
    <definedName name="_xlnm.Print_Area" localSheetId="12">'EC106'!$A$1:$H$180</definedName>
    <definedName name="_xlnm.Print_Area" localSheetId="13">'EC108'!$A$1:$H$180</definedName>
    <definedName name="_xlnm.Print_Area" localSheetId="14">'EC109'!$A$1:$H$180</definedName>
    <definedName name="_xlnm.Print_Area" localSheetId="15">'EC121'!$A$1:$H$180</definedName>
    <definedName name="_xlnm.Print_Area" localSheetId="16">'EC122'!$A$1:$H$180</definedName>
    <definedName name="_xlnm.Print_Area" localSheetId="17">'EC123'!$A$1:$H$180</definedName>
    <definedName name="_xlnm.Print_Area" localSheetId="18">'EC124'!$A$1:$H$180</definedName>
    <definedName name="_xlnm.Print_Area" localSheetId="19">'EC126'!$A$1:$H$180</definedName>
    <definedName name="_xlnm.Print_Area" localSheetId="20">'EC129'!$A$1:$H$180</definedName>
    <definedName name="_xlnm.Print_Area" localSheetId="21">'EC131'!$A$1:$H$180</definedName>
    <definedName name="_xlnm.Print_Area" localSheetId="22">'EC135'!$A$1:$H$180</definedName>
    <definedName name="_xlnm.Print_Area" localSheetId="23">'EC136'!$A$1:$H$180</definedName>
    <definedName name="_xlnm.Print_Area" localSheetId="24">'EC137'!$A$1:$H$180</definedName>
    <definedName name="_xlnm.Print_Area" localSheetId="25">'EC138'!$A$1:$H$180</definedName>
    <definedName name="_xlnm.Print_Area" localSheetId="26">'EC139'!$A$1:$H$180</definedName>
    <definedName name="_xlnm.Print_Area" localSheetId="27">'EC141'!$A$1:$H$180</definedName>
    <definedName name="_xlnm.Print_Area" localSheetId="28">'EC142'!$A$1:$H$180</definedName>
    <definedName name="_xlnm.Print_Area" localSheetId="29">'EC145'!$A$1:$H$180</definedName>
    <definedName name="_xlnm.Print_Area" localSheetId="30">'EC153'!$A$1:$H$180</definedName>
    <definedName name="_xlnm.Print_Area" localSheetId="31">'EC154'!$A$1:$H$180</definedName>
    <definedName name="_xlnm.Print_Area" localSheetId="32">'EC155'!$A$1:$H$180</definedName>
    <definedName name="_xlnm.Print_Area" localSheetId="33">'EC156'!$A$1:$H$180</definedName>
    <definedName name="_xlnm.Print_Area" localSheetId="34">'EC157'!$A$1:$H$180</definedName>
    <definedName name="_xlnm.Print_Area" localSheetId="35">'EC441'!$A$1:$H$180</definedName>
    <definedName name="_xlnm.Print_Area" localSheetId="36">'EC442'!$A$1:$H$180</definedName>
    <definedName name="_xlnm.Print_Area" localSheetId="37">'EC443'!$A$1:$H$180</definedName>
    <definedName name="_xlnm.Print_Area" localSheetId="38">'EC444'!$A$1:$H$180</definedName>
    <definedName name="_xlnm.Print_Area" localSheetId="39">NMA!$A$1:$H$180</definedName>
    <definedName name="_xlnm.Print_Area" localSheetId="0">Summary!$A$1:$H$180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13" i="2" l="1"/>
  <c r="G113" i="2"/>
  <c r="F113" i="2"/>
  <c r="H107" i="2"/>
  <c r="G107" i="2"/>
  <c r="F107" i="2"/>
  <c r="H101" i="2"/>
  <c r="G101" i="2"/>
  <c r="F101" i="2"/>
  <c r="H95" i="2"/>
  <c r="G95" i="2"/>
  <c r="F95" i="2"/>
  <c r="H89" i="2"/>
  <c r="G89" i="2"/>
  <c r="F89" i="2"/>
  <c r="H83" i="2"/>
  <c r="G83" i="2"/>
  <c r="F83" i="2"/>
  <c r="H77" i="2"/>
  <c r="G77" i="2"/>
  <c r="F77" i="2"/>
  <c r="H71" i="2"/>
  <c r="G71" i="2"/>
  <c r="F71" i="2"/>
  <c r="H65" i="2"/>
  <c r="G65" i="2"/>
  <c r="F65" i="2"/>
  <c r="H59" i="2"/>
  <c r="G59" i="2"/>
  <c r="F59" i="2"/>
  <c r="H53" i="2"/>
  <c r="G53" i="2"/>
  <c r="F53" i="2"/>
  <c r="H47" i="2"/>
  <c r="G47" i="2"/>
  <c r="F47" i="2"/>
  <c r="H113" i="3"/>
  <c r="G113" i="3"/>
  <c r="F113" i="3"/>
  <c r="H107" i="3"/>
  <c r="G107" i="3"/>
  <c r="F107" i="3"/>
  <c r="H101" i="3"/>
  <c r="G101" i="3"/>
  <c r="F101" i="3"/>
  <c r="H95" i="3"/>
  <c r="G95" i="3"/>
  <c r="F95" i="3"/>
  <c r="H89" i="3"/>
  <c r="G89" i="3"/>
  <c r="F89" i="3"/>
  <c r="H83" i="3"/>
  <c r="G83" i="3"/>
  <c r="F83" i="3"/>
  <c r="H77" i="3"/>
  <c r="G77" i="3"/>
  <c r="F77" i="3"/>
  <c r="H71" i="3"/>
  <c r="G71" i="3"/>
  <c r="F71" i="3"/>
  <c r="H65" i="3"/>
  <c r="G65" i="3"/>
  <c r="F65" i="3"/>
  <c r="H59" i="3"/>
  <c r="G59" i="3"/>
  <c r="F59" i="3"/>
  <c r="H53" i="3"/>
  <c r="G53" i="3"/>
  <c r="F53" i="3"/>
  <c r="H47" i="3"/>
  <c r="G47" i="3"/>
  <c r="F47" i="3"/>
  <c r="H113" i="4"/>
  <c r="G113" i="4"/>
  <c r="F113" i="4"/>
  <c r="H107" i="4"/>
  <c r="G107" i="4"/>
  <c r="F107" i="4"/>
  <c r="H101" i="4"/>
  <c r="G101" i="4"/>
  <c r="F101" i="4"/>
  <c r="H95" i="4"/>
  <c r="G95" i="4"/>
  <c r="F95" i="4"/>
  <c r="H89" i="4"/>
  <c r="G89" i="4"/>
  <c r="F89" i="4"/>
  <c r="H83" i="4"/>
  <c r="G83" i="4"/>
  <c r="F83" i="4"/>
  <c r="H77" i="4"/>
  <c r="G77" i="4"/>
  <c r="F77" i="4"/>
  <c r="H71" i="4"/>
  <c r="G71" i="4"/>
  <c r="F71" i="4"/>
  <c r="H65" i="4"/>
  <c r="G65" i="4"/>
  <c r="F65" i="4"/>
  <c r="H59" i="4"/>
  <c r="G59" i="4"/>
  <c r="F59" i="4"/>
  <c r="H53" i="4"/>
  <c r="G53" i="4"/>
  <c r="F53" i="4"/>
  <c r="H47" i="4"/>
  <c r="H45" i="4" s="1"/>
  <c r="H118" i="4" s="1"/>
  <c r="G47" i="4"/>
  <c r="F47" i="4"/>
  <c r="H113" i="5"/>
  <c r="G113" i="5"/>
  <c r="F113" i="5"/>
  <c r="H107" i="5"/>
  <c r="G107" i="5"/>
  <c r="F107" i="5"/>
  <c r="H101" i="5"/>
  <c r="G101" i="5"/>
  <c r="F101" i="5"/>
  <c r="H95" i="5"/>
  <c r="G95" i="5"/>
  <c r="F95" i="5"/>
  <c r="H89" i="5"/>
  <c r="G89" i="5"/>
  <c r="F89" i="5"/>
  <c r="H83" i="5"/>
  <c r="G83" i="5"/>
  <c r="F83" i="5"/>
  <c r="H77" i="5"/>
  <c r="G77" i="5"/>
  <c r="F77" i="5"/>
  <c r="H71" i="5"/>
  <c r="G71" i="5"/>
  <c r="F71" i="5"/>
  <c r="H65" i="5"/>
  <c r="G65" i="5"/>
  <c r="F65" i="5"/>
  <c r="H59" i="5"/>
  <c r="G59" i="5"/>
  <c r="F59" i="5"/>
  <c r="H53" i="5"/>
  <c r="G53" i="5"/>
  <c r="F53" i="5"/>
  <c r="H47" i="5"/>
  <c r="G47" i="5"/>
  <c r="F47" i="5"/>
  <c r="H113" i="6"/>
  <c r="G113" i="6"/>
  <c r="F113" i="6"/>
  <c r="H107" i="6"/>
  <c r="G107" i="6"/>
  <c r="F107" i="6"/>
  <c r="H101" i="6"/>
  <c r="G101" i="6"/>
  <c r="F101" i="6"/>
  <c r="H95" i="6"/>
  <c r="G95" i="6"/>
  <c r="F95" i="6"/>
  <c r="H89" i="6"/>
  <c r="G89" i="6"/>
  <c r="F89" i="6"/>
  <c r="H83" i="6"/>
  <c r="G83" i="6"/>
  <c r="F83" i="6"/>
  <c r="H77" i="6"/>
  <c r="G77" i="6"/>
  <c r="F77" i="6"/>
  <c r="H71" i="6"/>
  <c r="G71" i="6"/>
  <c r="F71" i="6"/>
  <c r="H65" i="6"/>
  <c r="G65" i="6"/>
  <c r="F65" i="6"/>
  <c r="H59" i="6"/>
  <c r="G59" i="6"/>
  <c r="F59" i="6"/>
  <c r="H53" i="6"/>
  <c r="G53" i="6"/>
  <c r="F53" i="6"/>
  <c r="H47" i="6"/>
  <c r="G47" i="6"/>
  <c r="F47" i="6"/>
  <c r="H113" i="7"/>
  <c r="G113" i="7"/>
  <c r="F113" i="7"/>
  <c r="H107" i="7"/>
  <c r="G107" i="7"/>
  <c r="F107" i="7"/>
  <c r="H101" i="7"/>
  <c r="G101" i="7"/>
  <c r="F101" i="7"/>
  <c r="H95" i="7"/>
  <c r="G95" i="7"/>
  <c r="F95" i="7"/>
  <c r="H89" i="7"/>
  <c r="G89" i="7"/>
  <c r="F89" i="7"/>
  <c r="H83" i="7"/>
  <c r="G83" i="7"/>
  <c r="F83" i="7"/>
  <c r="H77" i="7"/>
  <c r="G77" i="7"/>
  <c r="F77" i="7"/>
  <c r="H71" i="7"/>
  <c r="G71" i="7"/>
  <c r="F71" i="7"/>
  <c r="H65" i="7"/>
  <c r="G65" i="7"/>
  <c r="F65" i="7"/>
  <c r="H59" i="7"/>
  <c r="G59" i="7"/>
  <c r="F59" i="7"/>
  <c r="H53" i="7"/>
  <c r="G53" i="7"/>
  <c r="F53" i="7"/>
  <c r="H47" i="7"/>
  <c r="G47" i="7"/>
  <c r="F47" i="7"/>
  <c r="H113" i="8"/>
  <c r="G113" i="8"/>
  <c r="F113" i="8"/>
  <c r="H107" i="8"/>
  <c r="G107" i="8"/>
  <c r="F107" i="8"/>
  <c r="H101" i="8"/>
  <c r="G101" i="8"/>
  <c r="F101" i="8"/>
  <c r="H95" i="8"/>
  <c r="G95" i="8"/>
  <c r="F95" i="8"/>
  <c r="H89" i="8"/>
  <c r="G89" i="8"/>
  <c r="F89" i="8"/>
  <c r="F45" i="8" s="1"/>
  <c r="F118" i="8" s="1"/>
  <c r="H83" i="8"/>
  <c r="G83" i="8"/>
  <c r="F83" i="8"/>
  <c r="H77" i="8"/>
  <c r="G77" i="8"/>
  <c r="F77" i="8"/>
  <c r="H71" i="8"/>
  <c r="G71" i="8"/>
  <c r="F71" i="8"/>
  <c r="H65" i="8"/>
  <c r="G65" i="8"/>
  <c r="F65" i="8"/>
  <c r="H59" i="8"/>
  <c r="G59" i="8"/>
  <c r="F59" i="8"/>
  <c r="H53" i="8"/>
  <c r="G53" i="8"/>
  <c r="F53" i="8"/>
  <c r="H47" i="8"/>
  <c r="G47" i="8"/>
  <c r="F47" i="8"/>
  <c r="H113" i="9"/>
  <c r="G113" i="9"/>
  <c r="F113" i="9"/>
  <c r="H107" i="9"/>
  <c r="G107" i="9"/>
  <c r="F107" i="9"/>
  <c r="H101" i="9"/>
  <c r="G101" i="9"/>
  <c r="F101" i="9"/>
  <c r="H95" i="9"/>
  <c r="G95" i="9"/>
  <c r="F95" i="9"/>
  <c r="H89" i="9"/>
  <c r="G89" i="9"/>
  <c r="F89" i="9"/>
  <c r="H83" i="9"/>
  <c r="G83" i="9"/>
  <c r="F83" i="9"/>
  <c r="H77" i="9"/>
  <c r="G77" i="9"/>
  <c r="F77" i="9"/>
  <c r="H71" i="9"/>
  <c r="G71" i="9"/>
  <c r="F71" i="9"/>
  <c r="H65" i="9"/>
  <c r="G65" i="9"/>
  <c r="F65" i="9"/>
  <c r="H59" i="9"/>
  <c r="G59" i="9"/>
  <c r="F59" i="9"/>
  <c r="H53" i="9"/>
  <c r="G53" i="9"/>
  <c r="F53" i="9"/>
  <c r="H47" i="9"/>
  <c r="G47" i="9"/>
  <c r="F47" i="9"/>
  <c r="H113" i="10"/>
  <c r="G113" i="10"/>
  <c r="F113" i="10"/>
  <c r="H107" i="10"/>
  <c r="G107" i="10"/>
  <c r="F107" i="10"/>
  <c r="H101" i="10"/>
  <c r="G101" i="10"/>
  <c r="F101" i="10"/>
  <c r="H95" i="10"/>
  <c r="G95" i="10"/>
  <c r="F95" i="10"/>
  <c r="H89" i="10"/>
  <c r="G89" i="10"/>
  <c r="F89" i="10"/>
  <c r="H83" i="10"/>
  <c r="G83" i="10"/>
  <c r="F83" i="10"/>
  <c r="H77" i="10"/>
  <c r="G77" i="10"/>
  <c r="F77" i="10"/>
  <c r="H71" i="10"/>
  <c r="G71" i="10"/>
  <c r="F71" i="10"/>
  <c r="H65" i="10"/>
  <c r="G65" i="10"/>
  <c r="F65" i="10"/>
  <c r="H59" i="10"/>
  <c r="G59" i="10"/>
  <c r="F59" i="10"/>
  <c r="H53" i="10"/>
  <c r="G53" i="10"/>
  <c r="F53" i="10"/>
  <c r="H47" i="10"/>
  <c r="G47" i="10"/>
  <c r="F47" i="10"/>
  <c r="H113" i="11"/>
  <c r="G113" i="11"/>
  <c r="F113" i="11"/>
  <c r="H107" i="11"/>
  <c r="G107" i="11"/>
  <c r="F107" i="11"/>
  <c r="H101" i="11"/>
  <c r="G101" i="11"/>
  <c r="F101" i="11"/>
  <c r="H95" i="11"/>
  <c r="G95" i="11"/>
  <c r="F95" i="11"/>
  <c r="H89" i="11"/>
  <c r="G89" i="11"/>
  <c r="F89" i="11"/>
  <c r="H83" i="11"/>
  <c r="G83" i="11"/>
  <c r="F83" i="11"/>
  <c r="H77" i="11"/>
  <c r="G77" i="11"/>
  <c r="F77" i="11"/>
  <c r="H71" i="11"/>
  <c r="G71" i="11"/>
  <c r="F71" i="11"/>
  <c r="H65" i="11"/>
  <c r="G65" i="11"/>
  <c r="G45" i="11" s="1"/>
  <c r="G118" i="11" s="1"/>
  <c r="F65" i="11"/>
  <c r="H59" i="11"/>
  <c r="G59" i="11"/>
  <c r="F59" i="11"/>
  <c r="H53" i="11"/>
  <c r="G53" i="11"/>
  <c r="F53" i="11"/>
  <c r="H47" i="11"/>
  <c r="H45" i="11" s="1"/>
  <c r="H118" i="11" s="1"/>
  <c r="G47" i="11"/>
  <c r="F47" i="11"/>
  <c r="H113" i="12"/>
  <c r="G113" i="12"/>
  <c r="F113" i="12"/>
  <c r="H107" i="12"/>
  <c r="G107" i="12"/>
  <c r="F107" i="12"/>
  <c r="H101" i="12"/>
  <c r="G101" i="12"/>
  <c r="F101" i="12"/>
  <c r="H95" i="12"/>
  <c r="G95" i="12"/>
  <c r="F95" i="12"/>
  <c r="H89" i="12"/>
  <c r="G89" i="12"/>
  <c r="F89" i="12"/>
  <c r="H83" i="12"/>
  <c r="G83" i="12"/>
  <c r="F83" i="12"/>
  <c r="H77" i="12"/>
  <c r="G77" i="12"/>
  <c r="F77" i="12"/>
  <c r="H71" i="12"/>
  <c r="G71" i="12"/>
  <c r="F71" i="12"/>
  <c r="H65" i="12"/>
  <c r="G65" i="12"/>
  <c r="F65" i="12"/>
  <c r="H59" i="12"/>
  <c r="G59" i="12"/>
  <c r="F59" i="12"/>
  <c r="H53" i="12"/>
  <c r="G53" i="12"/>
  <c r="F53" i="12"/>
  <c r="H47" i="12"/>
  <c r="H45" i="12" s="1"/>
  <c r="H118" i="12" s="1"/>
  <c r="G47" i="12"/>
  <c r="F47" i="12"/>
  <c r="H113" i="13"/>
  <c r="G113" i="13"/>
  <c r="F113" i="13"/>
  <c r="H107" i="13"/>
  <c r="G107" i="13"/>
  <c r="F107" i="13"/>
  <c r="H101" i="13"/>
  <c r="G101" i="13"/>
  <c r="F101" i="13"/>
  <c r="H95" i="13"/>
  <c r="G95" i="13"/>
  <c r="F95" i="13"/>
  <c r="H89" i="13"/>
  <c r="G89" i="13"/>
  <c r="F89" i="13"/>
  <c r="H83" i="13"/>
  <c r="G83" i="13"/>
  <c r="F83" i="13"/>
  <c r="H77" i="13"/>
  <c r="G77" i="13"/>
  <c r="F77" i="13"/>
  <c r="H71" i="13"/>
  <c r="G71" i="13"/>
  <c r="F71" i="13"/>
  <c r="H65" i="13"/>
  <c r="G65" i="13"/>
  <c r="F65" i="13"/>
  <c r="H59" i="13"/>
  <c r="G59" i="13"/>
  <c r="F59" i="13"/>
  <c r="H53" i="13"/>
  <c r="G53" i="13"/>
  <c r="F53" i="13"/>
  <c r="H47" i="13"/>
  <c r="G47" i="13"/>
  <c r="F47" i="13"/>
  <c r="H113" i="14"/>
  <c r="G113" i="14"/>
  <c r="F113" i="14"/>
  <c r="H107" i="14"/>
  <c r="G107" i="14"/>
  <c r="F107" i="14"/>
  <c r="H101" i="14"/>
  <c r="G101" i="14"/>
  <c r="F101" i="14"/>
  <c r="H95" i="14"/>
  <c r="G95" i="14"/>
  <c r="F95" i="14"/>
  <c r="H89" i="14"/>
  <c r="G89" i="14"/>
  <c r="F89" i="14"/>
  <c r="H83" i="14"/>
  <c r="G83" i="14"/>
  <c r="F83" i="14"/>
  <c r="H77" i="14"/>
  <c r="G77" i="14"/>
  <c r="F77" i="14"/>
  <c r="H71" i="14"/>
  <c r="G71" i="14"/>
  <c r="F71" i="14"/>
  <c r="H65" i="14"/>
  <c r="G65" i="14"/>
  <c r="F65" i="14"/>
  <c r="H59" i="14"/>
  <c r="G59" i="14"/>
  <c r="F59" i="14"/>
  <c r="H53" i="14"/>
  <c r="G53" i="14"/>
  <c r="F53" i="14"/>
  <c r="H47" i="14"/>
  <c r="G47" i="14"/>
  <c r="F47" i="14"/>
  <c r="H113" i="15"/>
  <c r="G113" i="15"/>
  <c r="F113" i="15"/>
  <c r="H107" i="15"/>
  <c r="G107" i="15"/>
  <c r="F107" i="15"/>
  <c r="H101" i="15"/>
  <c r="G101" i="15"/>
  <c r="F101" i="15"/>
  <c r="H95" i="15"/>
  <c r="G95" i="15"/>
  <c r="F95" i="15"/>
  <c r="H89" i="15"/>
  <c r="G89" i="15"/>
  <c r="F89" i="15"/>
  <c r="H83" i="15"/>
  <c r="G83" i="15"/>
  <c r="F83" i="15"/>
  <c r="H77" i="15"/>
  <c r="G77" i="15"/>
  <c r="F77" i="15"/>
  <c r="H71" i="15"/>
  <c r="G71" i="15"/>
  <c r="F71" i="15"/>
  <c r="H65" i="15"/>
  <c r="G65" i="15"/>
  <c r="F65" i="15"/>
  <c r="H59" i="15"/>
  <c r="G59" i="15"/>
  <c r="F59" i="15"/>
  <c r="H53" i="15"/>
  <c r="G53" i="15"/>
  <c r="F53" i="15"/>
  <c r="H47" i="15"/>
  <c r="G47" i="15"/>
  <c r="F47" i="15"/>
  <c r="H113" i="16"/>
  <c r="G113" i="16"/>
  <c r="F113" i="16"/>
  <c r="H107" i="16"/>
  <c r="G107" i="16"/>
  <c r="F107" i="16"/>
  <c r="H101" i="16"/>
  <c r="G101" i="16"/>
  <c r="F101" i="16"/>
  <c r="H95" i="16"/>
  <c r="G95" i="16"/>
  <c r="F95" i="16"/>
  <c r="H89" i="16"/>
  <c r="G89" i="16"/>
  <c r="F89" i="16"/>
  <c r="H83" i="16"/>
  <c r="G83" i="16"/>
  <c r="F83" i="16"/>
  <c r="H77" i="16"/>
  <c r="G77" i="16"/>
  <c r="F77" i="16"/>
  <c r="H71" i="16"/>
  <c r="G71" i="16"/>
  <c r="F71" i="16"/>
  <c r="H65" i="16"/>
  <c r="G65" i="16"/>
  <c r="F65" i="16"/>
  <c r="H59" i="16"/>
  <c r="G59" i="16"/>
  <c r="F59" i="16"/>
  <c r="H53" i="16"/>
  <c r="G53" i="16"/>
  <c r="F53" i="16"/>
  <c r="H47" i="16"/>
  <c r="G47" i="16"/>
  <c r="F47" i="16"/>
  <c r="H113" i="17"/>
  <c r="G113" i="17"/>
  <c r="F113" i="17"/>
  <c r="H107" i="17"/>
  <c r="G107" i="17"/>
  <c r="F107" i="17"/>
  <c r="H101" i="17"/>
  <c r="G101" i="17"/>
  <c r="F101" i="17"/>
  <c r="H95" i="17"/>
  <c r="G95" i="17"/>
  <c r="F95" i="17"/>
  <c r="H89" i="17"/>
  <c r="G89" i="17"/>
  <c r="F89" i="17"/>
  <c r="H83" i="17"/>
  <c r="G83" i="17"/>
  <c r="F83" i="17"/>
  <c r="H77" i="17"/>
  <c r="G77" i="17"/>
  <c r="F77" i="17"/>
  <c r="H71" i="17"/>
  <c r="G71" i="17"/>
  <c r="F71" i="17"/>
  <c r="H65" i="17"/>
  <c r="G65" i="17"/>
  <c r="F65" i="17"/>
  <c r="H59" i="17"/>
  <c r="G59" i="17"/>
  <c r="F59" i="17"/>
  <c r="H53" i="17"/>
  <c r="G53" i="17"/>
  <c r="F53" i="17"/>
  <c r="H47" i="17"/>
  <c r="G47" i="17"/>
  <c r="F47" i="17"/>
  <c r="H113" i="18"/>
  <c r="G113" i="18"/>
  <c r="F113" i="18"/>
  <c r="H107" i="18"/>
  <c r="G107" i="18"/>
  <c r="F107" i="18"/>
  <c r="H101" i="18"/>
  <c r="G101" i="18"/>
  <c r="F101" i="18"/>
  <c r="H95" i="18"/>
  <c r="G95" i="18"/>
  <c r="F95" i="18"/>
  <c r="H89" i="18"/>
  <c r="G89" i="18"/>
  <c r="F89" i="18"/>
  <c r="H83" i="18"/>
  <c r="G83" i="18"/>
  <c r="F83" i="18"/>
  <c r="H77" i="18"/>
  <c r="G77" i="18"/>
  <c r="F77" i="18"/>
  <c r="H71" i="18"/>
  <c r="G71" i="18"/>
  <c r="F71" i="18"/>
  <c r="H65" i="18"/>
  <c r="G65" i="18"/>
  <c r="F65" i="18"/>
  <c r="H59" i="18"/>
  <c r="G59" i="18"/>
  <c r="F59" i="18"/>
  <c r="H53" i="18"/>
  <c r="G53" i="18"/>
  <c r="F53" i="18"/>
  <c r="H47" i="18"/>
  <c r="G47" i="18"/>
  <c r="F47" i="18"/>
  <c r="H113" i="19"/>
  <c r="G113" i="19"/>
  <c r="F113" i="19"/>
  <c r="H107" i="19"/>
  <c r="G107" i="19"/>
  <c r="F107" i="19"/>
  <c r="H101" i="19"/>
  <c r="G101" i="19"/>
  <c r="F101" i="19"/>
  <c r="H95" i="19"/>
  <c r="G95" i="19"/>
  <c r="F95" i="19"/>
  <c r="H89" i="19"/>
  <c r="G89" i="19"/>
  <c r="F89" i="19"/>
  <c r="H83" i="19"/>
  <c r="G83" i="19"/>
  <c r="F83" i="19"/>
  <c r="H77" i="19"/>
  <c r="G77" i="19"/>
  <c r="F77" i="19"/>
  <c r="H71" i="19"/>
  <c r="G71" i="19"/>
  <c r="G45" i="19" s="1"/>
  <c r="G118" i="19" s="1"/>
  <c r="F71" i="19"/>
  <c r="H65" i="19"/>
  <c r="G65" i="19"/>
  <c r="F65" i="19"/>
  <c r="H59" i="19"/>
  <c r="G59" i="19"/>
  <c r="F59" i="19"/>
  <c r="H53" i="19"/>
  <c r="G53" i="19"/>
  <c r="F53" i="19"/>
  <c r="H47" i="19"/>
  <c r="G47" i="19"/>
  <c r="F47" i="19"/>
  <c r="H113" i="20"/>
  <c r="G113" i="20"/>
  <c r="F113" i="20"/>
  <c r="H107" i="20"/>
  <c r="G107" i="20"/>
  <c r="F107" i="20"/>
  <c r="H101" i="20"/>
  <c r="G101" i="20"/>
  <c r="F101" i="20"/>
  <c r="H95" i="20"/>
  <c r="G95" i="20"/>
  <c r="F95" i="20"/>
  <c r="H89" i="20"/>
  <c r="G89" i="20"/>
  <c r="F89" i="20"/>
  <c r="H83" i="20"/>
  <c r="G83" i="20"/>
  <c r="F83" i="20"/>
  <c r="H77" i="20"/>
  <c r="G77" i="20"/>
  <c r="F77" i="20"/>
  <c r="H71" i="20"/>
  <c r="G71" i="20"/>
  <c r="F71" i="20"/>
  <c r="H65" i="20"/>
  <c r="G65" i="20"/>
  <c r="F65" i="20"/>
  <c r="H59" i="20"/>
  <c r="G59" i="20"/>
  <c r="F59" i="20"/>
  <c r="H53" i="20"/>
  <c r="G53" i="20"/>
  <c r="F53" i="20"/>
  <c r="H47" i="20"/>
  <c r="G47" i="20"/>
  <c r="F47" i="20"/>
  <c r="H113" i="21"/>
  <c r="G113" i="21"/>
  <c r="F113" i="21"/>
  <c r="H107" i="21"/>
  <c r="G107" i="21"/>
  <c r="F107" i="21"/>
  <c r="H101" i="21"/>
  <c r="G101" i="21"/>
  <c r="F101" i="21"/>
  <c r="H95" i="21"/>
  <c r="G95" i="21"/>
  <c r="F95" i="21"/>
  <c r="H89" i="21"/>
  <c r="G89" i="21"/>
  <c r="F89" i="21"/>
  <c r="H83" i="21"/>
  <c r="G83" i="21"/>
  <c r="F83" i="21"/>
  <c r="H77" i="21"/>
  <c r="G77" i="21"/>
  <c r="F77" i="21"/>
  <c r="H71" i="21"/>
  <c r="G71" i="21"/>
  <c r="F71" i="21"/>
  <c r="H65" i="21"/>
  <c r="G65" i="21"/>
  <c r="F65" i="21"/>
  <c r="H59" i="21"/>
  <c r="G59" i="21"/>
  <c r="F59" i="21"/>
  <c r="H53" i="21"/>
  <c r="G53" i="21"/>
  <c r="F53" i="21"/>
  <c r="H47" i="21"/>
  <c r="G47" i="21"/>
  <c r="F47" i="21"/>
  <c r="H113" i="22"/>
  <c r="G113" i="22"/>
  <c r="F113" i="22"/>
  <c r="H107" i="22"/>
  <c r="G107" i="22"/>
  <c r="F107" i="22"/>
  <c r="H101" i="22"/>
  <c r="G101" i="22"/>
  <c r="F101" i="22"/>
  <c r="H95" i="22"/>
  <c r="G95" i="22"/>
  <c r="F95" i="22"/>
  <c r="H89" i="22"/>
  <c r="G89" i="22"/>
  <c r="F89" i="22"/>
  <c r="H83" i="22"/>
  <c r="G83" i="22"/>
  <c r="F83" i="22"/>
  <c r="H77" i="22"/>
  <c r="G77" i="22"/>
  <c r="F77" i="22"/>
  <c r="H71" i="22"/>
  <c r="G71" i="22"/>
  <c r="F71" i="22"/>
  <c r="H65" i="22"/>
  <c r="G65" i="22"/>
  <c r="F65" i="22"/>
  <c r="H59" i="22"/>
  <c r="G59" i="22"/>
  <c r="F59" i="22"/>
  <c r="H53" i="22"/>
  <c r="G53" i="22"/>
  <c r="F53" i="22"/>
  <c r="H47" i="22"/>
  <c r="G47" i="22"/>
  <c r="F47" i="22"/>
  <c r="H113" i="23"/>
  <c r="G113" i="23"/>
  <c r="F113" i="23"/>
  <c r="H107" i="23"/>
  <c r="G107" i="23"/>
  <c r="F107" i="23"/>
  <c r="H101" i="23"/>
  <c r="G101" i="23"/>
  <c r="F101" i="23"/>
  <c r="H95" i="23"/>
  <c r="G95" i="23"/>
  <c r="F95" i="23"/>
  <c r="H89" i="23"/>
  <c r="G89" i="23"/>
  <c r="F89" i="23"/>
  <c r="H83" i="23"/>
  <c r="G83" i="23"/>
  <c r="F83" i="23"/>
  <c r="H77" i="23"/>
  <c r="G77" i="23"/>
  <c r="F77" i="23"/>
  <c r="H71" i="23"/>
  <c r="G71" i="23"/>
  <c r="F71" i="23"/>
  <c r="H65" i="23"/>
  <c r="G65" i="23"/>
  <c r="F65" i="23"/>
  <c r="H59" i="23"/>
  <c r="G59" i="23"/>
  <c r="F59" i="23"/>
  <c r="H53" i="23"/>
  <c r="G53" i="23"/>
  <c r="F53" i="23"/>
  <c r="H47" i="23"/>
  <c r="G47" i="23"/>
  <c r="F47" i="23"/>
  <c r="H113" i="24"/>
  <c r="G113" i="24"/>
  <c r="F113" i="24"/>
  <c r="H107" i="24"/>
  <c r="G107" i="24"/>
  <c r="F107" i="24"/>
  <c r="H101" i="24"/>
  <c r="G101" i="24"/>
  <c r="F101" i="24"/>
  <c r="H95" i="24"/>
  <c r="G95" i="24"/>
  <c r="F95" i="24"/>
  <c r="H89" i="24"/>
  <c r="G89" i="24"/>
  <c r="F89" i="24"/>
  <c r="H83" i="24"/>
  <c r="G83" i="24"/>
  <c r="F83" i="24"/>
  <c r="H77" i="24"/>
  <c r="G77" i="24"/>
  <c r="F77" i="24"/>
  <c r="H71" i="24"/>
  <c r="G71" i="24"/>
  <c r="F71" i="24"/>
  <c r="H65" i="24"/>
  <c r="G65" i="24"/>
  <c r="F65" i="24"/>
  <c r="H59" i="24"/>
  <c r="G59" i="24"/>
  <c r="F59" i="24"/>
  <c r="H53" i="24"/>
  <c r="G53" i="24"/>
  <c r="F53" i="24"/>
  <c r="H47" i="24"/>
  <c r="G47" i="24"/>
  <c r="F47" i="24"/>
  <c r="F45" i="24" s="1"/>
  <c r="F118" i="24" s="1"/>
  <c r="H113" i="25"/>
  <c r="G113" i="25"/>
  <c r="F113" i="25"/>
  <c r="H107" i="25"/>
  <c r="G107" i="25"/>
  <c r="F107" i="25"/>
  <c r="H101" i="25"/>
  <c r="G101" i="25"/>
  <c r="F101" i="25"/>
  <c r="H95" i="25"/>
  <c r="G95" i="25"/>
  <c r="F95" i="25"/>
  <c r="H89" i="25"/>
  <c r="G89" i="25"/>
  <c r="F89" i="25"/>
  <c r="H83" i="25"/>
  <c r="G83" i="25"/>
  <c r="F83" i="25"/>
  <c r="H77" i="25"/>
  <c r="G77" i="25"/>
  <c r="F77" i="25"/>
  <c r="H71" i="25"/>
  <c r="G71" i="25"/>
  <c r="F71" i="25"/>
  <c r="H65" i="25"/>
  <c r="G65" i="25"/>
  <c r="F65" i="25"/>
  <c r="H59" i="25"/>
  <c r="G59" i="25"/>
  <c r="F59" i="25"/>
  <c r="H53" i="25"/>
  <c r="G53" i="25"/>
  <c r="F53" i="25"/>
  <c r="H47" i="25"/>
  <c r="G47" i="25"/>
  <c r="F47" i="25"/>
  <c r="H113" i="26"/>
  <c r="G113" i="26"/>
  <c r="F113" i="26"/>
  <c r="H107" i="26"/>
  <c r="G107" i="26"/>
  <c r="F107" i="26"/>
  <c r="H101" i="26"/>
  <c r="G101" i="26"/>
  <c r="F101" i="26"/>
  <c r="H95" i="26"/>
  <c r="G95" i="26"/>
  <c r="F95" i="26"/>
  <c r="H89" i="26"/>
  <c r="G89" i="26"/>
  <c r="F89" i="26"/>
  <c r="H83" i="26"/>
  <c r="G83" i="26"/>
  <c r="F83" i="26"/>
  <c r="H77" i="26"/>
  <c r="G77" i="26"/>
  <c r="F77" i="26"/>
  <c r="H71" i="26"/>
  <c r="G71" i="26"/>
  <c r="F71" i="26"/>
  <c r="H65" i="26"/>
  <c r="G65" i="26"/>
  <c r="F65" i="26"/>
  <c r="H59" i="26"/>
  <c r="G59" i="26"/>
  <c r="F59" i="26"/>
  <c r="H53" i="26"/>
  <c r="G53" i="26"/>
  <c r="F53" i="26"/>
  <c r="H47" i="26"/>
  <c r="G47" i="26"/>
  <c r="F47" i="26"/>
  <c r="H113" i="27"/>
  <c r="G113" i="27"/>
  <c r="F113" i="27"/>
  <c r="H107" i="27"/>
  <c r="G107" i="27"/>
  <c r="F107" i="27"/>
  <c r="H101" i="27"/>
  <c r="G101" i="27"/>
  <c r="F101" i="27"/>
  <c r="H95" i="27"/>
  <c r="G95" i="27"/>
  <c r="F95" i="27"/>
  <c r="H89" i="27"/>
  <c r="G89" i="27"/>
  <c r="F89" i="27"/>
  <c r="H83" i="27"/>
  <c r="G83" i="27"/>
  <c r="F83" i="27"/>
  <c r="H77" i="27"/>
  <c r="G77" i="27"/>
  <c r="F77" i="27"/>
  <c r="H71" i="27"/>
  <c r="G71" i="27"/>
  <c r="F71" i="27"/>
  <c r="H65" i="27"/>
  <c r="G65" i="27"/>
  <c r="F65" i="27"/>
  <c r="H59" i="27"/>
  <c r="G59" i="27"/>
  <c r="F59" i="27"/>
  <c r="H53" i="27"/>
  <c r="G53" i="27"/>
  <c r="G45" i="27" s="1"/>
  <c r="G118" i="27" s="1"/>
  <c r="F53" i="27"/>
  <c r="H47" i="27"/>
  <c r="G47" i="27"/>
  <c r="F47" i="27"/>
  <c r="H113" i="28"/>
  <c r="G113" i="28"/>
  <c r="F113" i="28"/>
  <c r="H107" i="28"/>
  <c r="G107" i="28"/>
  <c r="F107" i="28"/>
  <c r="H101" i="28"/>
  <c r="G101" i="28"/>
  <c r="F101" i="28"/>
  <c r="H95" i="28"/>
  <c r="G95" i="28"/>
  <c r="F95" i="28"/>
  <c r="H89" i="28"/>
  <c r="G89" i="28"/>
  <c r="F89" i="28"/>
  <c r="H83" i="28"/>
  <c r="G83" i="28"/>
  <c r="F83" i="28"/>
  <c r="H77" i="28"/>
  <c r="G77" i="28"/>
  <c r="F77" i="28"/>
  <c r="H71" i="28"/>
  <c r="G71" i="28"/>
  <c r="F71" i="28"/>
  <c r="H65" i="28"/>
  <c r="G65" i="28"/>
  <c r="F65" i="28"/>
  <c r="H59" i="28"/>
  <c r="G59" i="28"/>
  <c r="F59" i="28"/>
  <c r="H53" i="28"/>
  <c r="G53" i="28"/>
  <c r="F53" i="28"/>
  <c r="H47" i="28"/>
  <c r="G47" i="28"/>
  <c r="F47" i="28"/>
  <c r="H113" i="29"/>
  <c r="G113" i="29"/>
  <c r="F113" i="29"/>
  <c r="H107" i="29"/>
  <c r="G107" i="29"/>
  <c r="F107" i="29"/>
  <c r="H101" i="29"/>
  <c r="G101" i="29"/>
  <c r="F101" i="29"/>
  <c r="H95" i="29"/>
  <c r="G95" i="29"/>
  <c r="F95" i="29"/>
  <c r="H89" i="29"/>
  <c r="G89" i="29"/>
  <c r="F89" i="29"/>
  <c r="H83" i="29"/>
  <c r="G83" i="29"/>
  <c r="F83" i="29"/>
  <c r="H77" i="29"/>
  <c r="G77" i="29"/>
  <c r="F77" i="29"/>
  <c r="H71" i="29"/>
  <c r="G71" i="29"/>
  <c r="F71" i="29"/>
  <c r="H65" i="29"/>
  <c r="G65" i="29"/>
  <c r="F65" i="29"/>
  <c r="H59" i="29"/>
  <c r="G59" i="29"/>
  <c r="F59" i="29"/>
  <c r="H53" i="29"/>
  <c r="G53" i="29"/>
  <c r="F53" i="29"/>
  <c r="H47" i="29"/>
  <c r="G47" i="29"/>
  <c r="F47" i="29"/>
  <c r="H113" i="30"/>
  <c r="G113" i="30"/>
  <c r="F113" i="30"/>
  <c r="H107" i="30"/>
  <c r="G107" i="30"/>
  <c r="F107" i="30"/>
  <c r="H101" i="30"/>
  <c r="G101" i="30"/>
  <c r="F101" i="30"/>
  <c r="H95" i="30"/>
  <c r="G95" i="30"/>
  <c r="F95" i="30"/>
  <c r="H89" i="30"/>
  <c r="G89" i="30"/>
  <c r="F89" i="30"/>
  <c r="H83" i="30"/>
  <c r="G83" i="30"/>
  <c r="F83" i="30"/>
  <c r="H77" i="30"/>
  <c r="G77" i="30"/>
  <c r="F77" i="30"/>
  <c r="H71" i="30"/>
  <c r="G71" i="30"/>
  <c r="F71" i="30"/>
  <c r="H65" i="30"/>
  <c r="G65" i="30"/>
  <c r="F65" i="30"/>
  <c r="H59" i="30"/>
  <c r="G59" i="30"/>
  <c r="F59" i="30"/>
  <c r="H53" i="30"/>
  <c r="G53" i="30"/>
  <c r="F53" i="30"/>
  <c r="H47" i="30"/>
  <c r="G47" i="30"/>
  <c r="F47" i="30"/>
  <c r="H113" i="31"/>
  <c r="G113" i="31"/>
  <c r="F113" i="31"/>
  <c r="H107" i="31"/>
  <c r="G107" i="31"/>
  <c r="F107" i="31"/>
  <c r="H101" i="31"/>
  <c r="G101" i="31"/>
  <c r="F101" i="31"/>
  <c r="H95" i="31"/>
  <c r="G95" i="31"/>
  <c r="F95" i="31"/>
  <c r="H89" i="31"/>
  <c r="G89" i="31"/>
  <c r="F89" i="31"/>
  <c r="F45" i="31" s="1"/>
  <c r="F118" i="31" s="1"/>
  <c r="H83" i="31"/>
  <c r="G83" i="31"/>
  <c r="F83" i="31"/>
  <c r="H77" i="31"/>
  <c r="G77" i="31"/>
  <c r="F77" i="31"/>
  <c r="H71" i="31"/>
  <c r="G71" i="31"/>
  <c r="F71" i="31"/>
  <c r="H65" i="31"/>
  <c r="G65" i="31"/>
  <c r="F65" i="31"/>
  <c r="H59" i="31"/>
  <c r="G59" i="31"/>
  <c r="F59" i="31"/>
  <c r="H53" i="31"/>
  <c r="G53" i="31"/>
  <c r="F53" i="31"/>
  <c r="H47" i="31"/>
  <c r="G47" i="31"/>
  <c r="F47" i="31"/>
  <c r="H113" i="32"/>
  <c r="G113" i="32"/>
  <c r="F113" i="32"/>
  <c r="H107" i="32"/>
  <c r="G107" i="32"/>
  <c r="F107" i="32"/>
  <c r="H101" i="32"/>
  <c r="G101" i="32"/>
  <c r="F101" i="32"/>
  <c r="H95" i="32"/>
  <c r="G95" i="32"/>
  <c r="F95" i="32"/>
  <c r="H89" i="32"/>
  <c r="G89" i="32"/>
  <c r="F89" i="32"/>
  <c r="H83" i="32"/>
  <c r="G83" i="32"/>
  <c r="F83" i="32"/>
  <c r="H77" i="32"/>
  <c r="G77" i="32"/>
  <c r="F77" i="32"/>
  <c r="H71" i="32"/>
  <c r="G71" i="32"/>
  <c r="F71" i="32"/>
  <c r="H65" i="32"/>
  <c r="G65" i="32"/>
  <c r="F65" i="32"/>
  <c r="H59" i="32"/>
  <c r="G59" i="32"/>
  <c r="F59" i="32"/>
  <c r="H53" i="32"/>
  <c r="G53" i="32"/>
  <c r="F53" i="32"/>
  <c r="H47" i="32"/>
  <c r="G47" i="32"/>
  <c r="F47" i="32"/>
  <c r="H113" i="33"/>
  <c r="G113" i="33"/>
  <c r="F113" i="33"/>
  <c r="H107" i="33"/>
  <c r="G107" i="33"/>
  <c r="F107" i="33"/>
  <c r="H101" i="33"/>
  <c r="G101" i="33"/>
  <c r="F101" i="33"/>
  <c r="H95" i="33"/>
  <c r="G95" i="33"/>
  <c r="F95" i="33"/>
  <c r="H89" i="33"/>
  <c r="G89" i="33"/>
  <c r="F89" i="33"/>
  <c r="H83" i="33"/>
  <c r="G83" i="33"/>
  <c r="F83" i="33"/>
  <c r="H77" i="33"/>
  <c r="G77" i="33"/>
  <c r="F77" i="33"/>
  <c r="H71" i="33"/>
  <c r="G71" i="33"/>
  <c r="F71" i="33"/>
  <c r="H65" i="33"/>
  <c r="G65" i="33"/>
  <c r="F65" i="33"/>
  <c r="H59" i="33"/>
  <c r="G59" i="33"/>
  <c r="F59" i="33"/>
  <c r="F45" i="33" s="1"/>
  <c r="F118" i="33" s="1"/>
  <c r="H53" i="33"/>
  <c r="G53" i="33"/>
  <c r="F53" i="33"/>
  <c r="H47" i="33"/>
  <c r="G47" i="33"/>
  <c r="F47" i="33"/>
  <c r="H113" i="34"/>
  <c r="G113" i="34"/>
  <c r="F113" i="34"/>
  <c r="H107" i="34"/>
  <c r="G107" i="34"/>
  <c r="F107" i="34"/>
  <c r="H101" i="34"/>
  <c r="G101" i="34"/>
  <c r="F101" i="34"/>
  <c r="H95" i="34"/>
  <c r="G95" i="34"/>
  <c r="F95" i="34"/>
  <c r="H89" i="34"/>
  <c r="G89" i="34"/>
  <c r="F89" i="34"/>
  <c r="H83" i="34"/>
  <c r="G83" i="34"/>
  <c r="F83" i="34"/>
  <c r="H77" i="34"/>
  <c r="G77" i="34"/>
  <c r="F77" i="34"/>
  <c r="H71" i="34"/>
  <c r="G71" i="34"/>
  <c r="F71" i="34"/>
  <c r="H65" i="34"/>
  <c r="G65" i="34"/>
  <c r="F65" i="34"/>
  <c r="F45" i="34" s="1"/>
  <c r="F118" i="34" s="1"/>
  <c r="H59" i="34"/>
  <c r="G59" i="34"/>
  <c r="F59" i="34"/>
  <c r="H53" i="34"/>
  <c r="G53" i="34"/>
  <c r="F53" i="34"/>
  <c r="H47" i="34"/>
  <c r="H45" i="34" s="1"/>
  <c r="H118" i="34" s="1"/>
  <c r="G47" i="34"/>
  <c r="F47" i="34"/>
  <c r="H113" i="35"/>
  <c r="G113" i="35"/>
  <c r="F113" i="35"/>
  <c r="H107" i="35"/>
  <c r="G107" i="35"/>
  <c r="F107" i="35"/>
  <c r="H101" i="35"/>
  <c r="G101" i="35"/>
  <c r="F101" i="35"/>
  <c r="H95" i="35"/>
  <c r="G95" i="35"/>
  <c r="F95" i="35"/>
  <c r="H89" i="35"/>
  <c r="G89" i="35"/>
  <c r="F89" i="35"/>
  <c r="H83" i="35"/>
  <c r="G83" i="35"/>
  <c r="F83" i="35"/>
  <c r="H77" i="35"/>
  <c r="G77" i="35"/>
  <c r="F77" i="35"/>
  <c r="H71" i="35"/>
  <c r="G71" i="35"/>
  <c r="F71" i="35"/>
  <c r="H65" i="35"/>
  <c r="G65" i="35"/>
  <c r="F65" i="35"/>
  <c r="H59" i="35"/>
  <c r="G59" i="35"/>
  <c r="F59" i="35"/>
  <c r="H53" i="35"/>
  <c r="G53" i="35"/>
  <c r="F53" i="35"/>
  <c r="H47" i="35"/>
  <c r="G47" i="35"/>
  <c r="F47" i="35"/>
  <c r="H113" i="36"/>
  <c r="G113" i="36"/>
  <c r="F113" i="36"/>
  <c r="H107" i="36"/>
  <c r="G107" i="36"/>
  <c r="F107" i="36"/>
  <c r="H101" i="36"/>
  <c r="G101" i="36"/>
  <c r="F101" i="36"/>
  <c r="H95" i="36"/>
  <c r="G95" i="36"/>
  <c r="F95" i="36"/>
  <c r="H89" i="36"/>
  <c r="G89" i="36"/>
  <c r="F89" i="36"/>
  <c r="H83" i="36"/>
  <c r="G83" i="36"/>
  <c r="F83" i="36"/>
  <c r="H77" i="36"/>
  <c r="G77" i="36"/>
  <c r="F77" i="36"/>
  <c r="H71" i="36"/>
  <c r="G71" i="36"/>
  <c r="F71" i="36"/>
  <c r="H65" i="36"/>
  <c r="G65" i="36"/>
  <c r="F65" i="36"/>
  <c r="H59" i="36"/>
  <c r="G59" i="36"/>
  <c r="F59" i="36"/>
  <c r="H53" i="36"/>
  <c r="G53" i="36"/>
  <c r="F53" i="36"/>
  <c r="H47" i="36"/>
  <c r="G47" i="36"/>
  <c r="F47" i="36"/>
  <c r="H113" i="37"/>
  <c r="G113" i="37"/>
  <c r="F113" i="37"/>
  <c r="H107" i="37"/>
  <c r="G107" i="37"/>
  <c r="F107" i="37"/>
  <c r="H101" i="37"/>
  <c r="G101" i="37"/>
  <c r="F101" i="37"/>
  <c r="H95" i="37"/>
  <c r="G95" i="37"/>
  <c r="F95" i="37"/>
  <c r="H89" i="37"/>
  <c r="G89" i="37"/>
  <c r="F89" i="37"/>
  <c r="H83" i="37"/>
  <c r="G83" i="37"/>
  <c r="F83" i="37"/>
  <c r="H77" i="37"/>
  <c r="G77" i="37"/>
  <c r="F77" i="37"/>
  <c r="H71" i="37"/>
  <c r="G71" i="37"/>
  <c r="F71" i="37"/>
  <c r="H65" i="37"/>
  <c r="G65" i="37"/>
  <c r="F65" i="37"/>
  <c r="H59" i="37"/>
  <c r="G59" i="37"/>
  <c r="F59" i="37"/>
  <c r="H53" i="37"/>
  <c r="G53" i="37"/>
  <c r="F53" i="37"/>
  <c r="H47" i="37"/>
  <c r="G47" i="37"/>
  <c r="F47" i="37"/>
  <c r="H113" i="38"/>
  <c r="G113" i="38"/>
  <c r="F113" i="38"/>
  <c r="H107" i="38"/>
  <c r="G107" i="38"/>
  <c r="F107" i="38"/>
  <c r="H101" i="38"/>
  <c r="G101" i="38"/>
  <c r="F101" i="38"/>
  <c r="H95" i="38"/>
  <c r="G95" i="38"/>
  <c r="F95" i="38"/>
  <c r="H89" i="38"/>
  <c r="G89" i="38"/>
  <c r="F89" i="38"/>
  <c r="H83" i="38"/>
  <c r="G83" i="38"/>
  <c r="F83" i="38"/>
  <c r="H77" i="38"/>
  <c r="G77" i="38"/>
  <c r="F77" i="38"/>
  <c r="H71" i="38"/>
  <c r="G71" i="38"/>
  <c r="F71" i="38"/>
  <c r="H65" i="38"/>
  <c r="G65" i="38"/>
  <c r="F65" i="38"/>
  <c r="H59" i="38"/>
  <c r="G59" i="38"/>
  <c r="F59" i="38"/>
  <c r="H53" i="38"/>
  <c r="G53" i="38"/>
  <c r="F53" i="38"/>
  <c r="H47" i="38"/>
  <c r="G47" i="38"/>
  <c r="F47" i="38"/>
  <c r="H113" i="39"/>
  <c r="G113" i="39"/>
  <c r="F113" i="39"/>
  <c r="H107" i="39"/>
  <c r="G107" i="39"/>
  <c r="F107" i="39"/>
  <c r="H101" i="39"/>
  <c r="G101" i="39"/>
  <c r="F101" i="39"/>
  <c r="H95" i="39"/>
  <c r="G95" i="39"/>
  <c r="F95" i="39"/>
  <c r="H89" i="39"/>
  <c r="G89" i="39"/>
  <c r="F89" i="39"/>
  <c r="H83" i="39"/>
  <c r="G83" i="39"/>
  <c r="F83" i="39"/>
  <c r="H77" i="39"/>
  <c r="G77" i="39"/>
  <c r="F77" i="39"/>
  <c r="H71" i="39"/>
  <c r="G71" i="39"/>
  <c r="F71" i="39"/>
  <c r="H65" i="39"/>
  <c r="G65" i="39"/>
  <c r="F65" i="39"/>
  <c r="H59" i="39"/>
  <c r="G59" i="39"/>
  <c r="F59" i="39"/>
  <c r="H53" i="39"/>
  <c r="G53" i="39"/>
  <c r="F53" i="39"/>
  <c r="H47" i="39"/>
  <c r="G47" i="39"/>
  <c r="F47" i="39"/>
  <c r="H113" i="40"/>
  <c r="G113" i="40"/>
  <c r="F113" i="40"/>
  <c r="H107" i="40"/>
  <c r="G107" i="40"/>
  <c r="F107" i="40"/>
  <c r="H101" i="40"/>
  <c r="G101" i="40"/>
  <c r="F101" i="40"/>
  <c r="H95" i="40"/>
  <c r="G95" i="40"/>
  <c r="F95" i="40"/>
  <c r="H89" i="40"/>
  <c r="G89" i="40"/>
  <c r="F89" i="40"/>
  <c r="H83" i="40"/>
  <c r="G83" i="40"/>
  <c r="F83" i="40"/>
  <c r="H77" i="40"/>
  <c r="G77" i="40"/>
  <c r="F77" i="40"/>
  <c r="H71" i="40"/>
  <c r="G71" i="40"/>
  <c r="F71" i="40"/>
  <c r="H65" i="40"/>
  <c r="G65" i="40"/>
  <c r="F65" i="40"/>
  <c r="H59" i="40"/>
  <c r="G59" i="40"/>
  <c r="F59" i="40"/>
  <c r="H53" i="40"/>
  <c r="G53" i="40"/>
  <c r="F53" i="40"/>
  <c r="H47" i="40"/>
  <c r="G47" i="40"/>
  <c r="F47" i="40"/>
  <c r="H113" i="1"/>
  <c r="G113" i="1"/>
  <c r="F113" i="1"/>
  <c r="H107" i="1"/>
  <c r="G107" i="1"/>
  <c r="F107" i="1"/>
  <c r="H101" i="1"/>
  <c r="G101" i="1"/>
  <c r="F101" i="1"/>
  <c r="H95" i="1"/>
  <c r="G95" i="1"/>
  <c r="F95" i="1"/>
  <c r="H89" i="1"/>
  <c r="G89" i="1"/>
  <c r="F89" i="1"/>
  <c r="H83" i="1"/>
  <c r="G83" i="1"/>
  <c r="F83" i="1"/>
  <c r="H77" i="1"/>
  <c r="G77" i="1"/>
  <c r="F77" i="1"/>
  <c r="H71" i="1"/>
  <c r="G71" i="1"/>
  <c r="F71" i="1"/>
  <c r="H65" i="1"/>
  <c r="G65" i="1"/>
  <c r="F65" i="1"/>
  <c r="H59" i="1"/>
  <c r="G59" i="1"/>
  <c r="F59" i="1"/>
  <c r="H53" i="1"/>
  <c r="G53" i="1"/>
  <c r="F53" i="1"/>
  <c r="H47" i="1"/>
  <c r="G47" i="1"/>
  <c r="F47" i="1"/>
  <c r="G41" i="2"/>
  <c r="H41" i="11"/>
  <c r="H41" i="13"/>
  <c r="G41" i="13"/>
  <c r="F41" i="19"/>
  <c r="F41" i="21"/>
  <c r="H41" i="24"/>
  <c r="F41" i="26"/>
  <c r="H41" i="28"/>
  <c r="G41" i="31"/>
  <c r="G41" i="34"/>
  <c r="F41" i="34"/>
  <c r="H41" i="40"/>
  <c r="H39" i="2"/>
  <c r="G39" i="2"/>
  <c r="F39" i="2"/>
  <c r="H39" i="3"/>
  <c r="G39" i="3"/>
  <c r="F39" i="3"/>
  <c r="H39" i="4"/>
  <c r="G39" i="4"/>
  <c r="F39" i="4"/>
  <c r="H39" i="5"/>
  <c r="G39" i="5"/>
  <c r="F39" i="5"/>
  <c r="H39" i="6"/>
  <c r="G39" i="6"/>
  <c r="F39" i="6"/>
  <c r="H39" i="7"/>
  <c r="G39" i="7"/>
  <c r="F39" i="7"/>
  <c r="H39" i="8"/>
  <c r="G39" i="8"/>
  <c r="F39" i="8"/>
  <c r="H39" i="9"/>
  <c r="G39" i="9"/>
  <c r="F39" i="9"/>
  <c r="H39" i="10"/>
  <c r="G39" i="10"/>
  <c r="F39" i="10"/>
  <c r="H39" i="11"/>
  <c r="G39" i="11"/>
  <c r="F39" i="11"/>
  <c r="H39" i="12"/>
  <c r="G39" i="12"/>
  <c r="F39" i="12"/>
  <c r="H39" i="13"/>
  <c r="G39" i="13"/>
  <c r="F39" i="13"/>
  <c r="H39" i="14"/>
  <c r="G39" i="14"/>
  <c r="F39" i="14"/>
  <c r="H39" i="15"/>
  <c r="G39" i="15"/>
  <c r="F39" i="15"/>
  <c r="H39" i="16"/>
  <c r="G39" i="16"/>
  <c r="F39" i="16"/>
  <c r="H39" i="17"/>
  <c r="G39" i="17"/>
  <c r="F39" i="17"/>
  <c r="H39" i="18"/>
  <c r="G39" i="18"/>
  <c r="F39" i="18"/>
  <c r="H39" i="19"/>
  <c r="G39" i="19"/>
  <c r="F39" i="19"/>
  <c r="H39" i="20"/>
  <c r="G39" i="20"/>
  <c r="F39" i="20"/>
  <c r="H39" i="21"/>
  <c r="G39" i="21"/>
  <c r="F39" i="21"/>
  <c r="H39" i="22"/>
  <c r="G39" i="22"/>
  <c r="F39" i="22"/>
  <c r="H39" i="23"/>
  <c r="G39" i="23"/>
  <c r="F39" i="23"/>
  <c r="H39" i="24"/>
  <c r="G39" i="24"/>
  <c r="F39" i="24"/>
  <c r="H39" i="25"/>
  <c r="G39" i="25"/>
  <c r="F39" i="25"/>
  <c r="H39" i="26"/>
  <c r="G39" i="26"/>
  <c r="F39" i="26"/>
  <c r="H39" i="27"/>
  <c r="G39" i="27"/>
  <c r="F39" i="27"/>
  <c r="H39" i="28"/>
  <c r="G39" i="28"/>
  <c r="F39" i="28"/>
  <c r="H39" i="29"/>
  <c r="G39" i="29"/>
  <c r="F39" i="29"/>
  <c r="H39" i="30"/>
  <c r="G39" i="30"/>
  <c r="F39" i="30"/>
  <c r="H39" i="31"/>
  <c r="G39" i="31"/>
  <c r="F39" i="31"/>
  <c r="H39" i="32"/>
  <c r="G39" i="32"/>
  <c r="F39" i="32"/>
  <c r="H39" i="33"/>
  <c r="G39" i="33"/>
  <c r="F39" i="33"/>
  <c r="H39" i="34"/>
  <c r="G39" i="34"/>
  <c r="F39" i="34"/>
  <c r="H39" i="35"/>
  <c r="G39" i="35"/>
  <c r="F39" i="35"/>
  <c r="H39" i="36"/>
  <c r="G39" i="36"/>
  <c r="F39" i="36"/>
  <c r="H39" i="37"/>
  <c r="G39" i="37"/>
  <c r="F39" i="37"/>
  <c r="H39" i="38"/>
  <c r="G39" i="38"/>
  <c r="F39" i="38"/>
  <c r="H39" i="39"/>
  <c r="G39" i="39"/>
  <c r="F39" i="39"/>
  <c r="H39" i="40"/>
  <c r="G39" i="40"/>
  <c r="F39" i="40"/>
  <c r="H39" i="1"/>
  <c r="G39" i="1"/>
  <c r="F39" i="1"/>
  <c r="H32" i="2"/>
  <c r="H41" i="2" s="1"/>
  <c r="G32" i="2"/>
  <c r="F32" i="2"/>
  <c r="F41" i="2" s="1"/>
  <c r="H32" i="3"/>
  <c r="H41" i="3" s="1"/>
  <c r="G32" i="3"/>
  <c r="G41" i="3" s="1"/>
  <c r="F32" i="3"/>
  <c r="F41" i="3" s="1"/>
  <c r="H32" i="4"/>
  <c r="H41" i="4" s="1"/>
  <c r="G32" i="4"/>
  <c r="G41" i="4" s="1"/>
  <c r="F32" i="4"/>
  <c r="F41" i="4" s="1"/>
  <c r="H32" i="5"/>
  <c r="H41" i="5" s="1"/>
  <c r="G32" i="5"/>
  <c r="G41" i="5" s="1"/>
  <c r="F32" i="5"/>
  <c r="F41" i="5" s="1"/>
  <c r="H32" i="6"/>
  <c r="H41" i="6" s="1"/>
  <c r="G32" i="6"/>
  <c r="G41" i="6" s="1"/>
  <c r="F32" i="6"/>
  <c r="F41" i="6" s="1"/>
  <c r="H32" i="7"/>
  <c r="H41" i="7" s="1"/>
  <c r="G32" i="7"/>
  <c r="G41" i="7" s="1"/>
  <c r="F32" i="7"/>
  <c r="F41" i="7" s="1"/>
  <c r="H32" i="8"/>
  <c r="H41" i="8" s="1"/>
  <c r="G32" i="8"/>
  <c r="G41" i="8" s="1"/>
  <c r="F32" i="8"/>
  <c r="F41" i="8" s="1"/>
  <c r="H32" i="9"/>
  <c r="H41" i="9" s="1"/>
  <c r="G32" i="9"/>
  <c r="G41" i="9" s="1"/>
  <c r="F32" i="9"/>
  <c r="F41" i="9" s="1"/>
  <c r="H32" i="10"/>
  <c r="H41" i="10" s="1"/>
  <c r="G32" i="10"/>
  <c r="G41" i="10" s="1"/>
  <c r="F32" i="10"/>
  <c r="F41" i="10" s="1"/>
  <c r="H32" i="11"/>
  <c r="G32" i="11"/>
  <c r="G41" i="11" s="1"/>
  <c r="F32" i="11"/>
  <c r="F41" i="11" s="1"/>
  <c r="H32" i="12"/>
  <c r="H41" i="12" s="1"/>
  <c r="G32" i="12"/>
  <c r="G41" i="12" s="1"/>
  <c r="F32" i="12"/>
  <c r="F41" i="12" s="1"/>
  <c r="H32" i="13"/>
  <c r="G32" i="13"/>
  <c r="F32" i="13"/>
  <c r="F41" i="13" s="1"/>
  <c r="H32" i="14"/>
  <c r="H41" i="14" s="1"/>
  <c r="G32" i="14"/>
  <c r="G41" i="14" s="1"/>
  <c r="F32" i="14"/>
  <c r="F41" i="14" s="1"/>
  <c r="H32" i="15"/>
  <c r="H41" i="15" s="1"/>
  <c r="G32" i="15"/>
  <c r="G41" i="15" s="1"/>
  <c r="F32" i="15"/>
  <c r="F41" i="15" s="1"/>
  <c r="H32" i="16"/>
  <c r="H41" i="16" s="1"/>
  <c r="G32" i="16"/>
  <c r="G41" i="16" s="1"/>
  <c r="F32" i="16"/>
  <c r="F41" i="16" s="1"/>
  <c r="H32" i="17"/>
  <c r="H41" i="17" s="1"/>
  <c r="G32" i="17"/>
  <c r="G41" i="17" s="1"/>
  <c r="F32" i="17"/>
  <c r="F41" i="17" s="1"/>
  <c r="H32" i="18"/>
  <c r="H41" i="18" s="1"/>
  <c r="G32" i="18"/>
  <c r="G41" i="18" s="1"/>
  <c r="F32" i="18"/>
  <c r="F41" i="18" s="1"/>
  <c r="H32" i="19"/>
  <c r="H41" i="19" s="1"/>
  <c r="G32" i="19"/>
  <c r="G41" i="19" s="1"/>
  <c r="F32" i="19"/>
  <c r="H32" i="20"/>
  <c r="H41" i="20" s="1"/>
  <c r="G32" i="20"/>
  <c r="G41" i="20" s="1"/>
  <c r="F32" i="20"/>
  <c r="F41" i="20" s="1"/>
  <c r="H32" i="21"/>
  <c r="H41" i="21" s="1"/>
  <c r="G32" i="21"/>
  <c r="G41" i="21" s="1"/>
  <c r="F32" i="21"/>
  <c r="H32" i="22"/>
  <c r="H41" i="22" s="1"/>
  <c r="G32" i="22"/>
  <c r="G41" i="22" s="1"/>
  <c r="F32" i="22"/>
  <c r="F41" i="22" s="1"/>
  <c r="H32" i="23"/>
  <c r="H41" i="23" s="1"/>
  <c r="G32" i="23"/>
  <c r="G41" i="23" s="1"/>
  <c r="F32" i="23"/>
  <c r="F41" i="23" s="1"/>
  <c r="H32" i="24"/>
  <c r="G32" i="24"/>
  <c r="G41" i="24" s="1"/>
  <c r="F32" i="24"/>
  <c r="F41" i="24" s="1"/>
  <c r="H32" i="25"/>
  <c r="H41" i="25" s="1"/>
  <c r="G32" i="25"/>
  <c r="G41" i="25" s="1"/>
  <c r="F32" i="25"/>
  <c r="F41" i="25" s="1"/>
  <c r="F42" i="25" s="1"/>
  <c r="H32" i="26"/>
  <c r="H41" i="26" s="1"/>
  <c r="G32" i="26"/>
  <c r="G41" i="26" s="1"/>
  <c r="F32" i="26"/>
  <c r="H32" i="27"/>
  <c r="H41" i="27" s="1"/>
  <c r="G32" i="27"/>
  <c r="G41" i="27" s="1"/>
  <c r="F32" i="27"/>
  <c r="F41" i="27" s="1"/>
  <c r="H32" i="28"/>
  <c r="G32" i="28"/>
  <c r="G41" i="28" s="1"/>
  <c r="F32" i="28"/>
  <c r="F41" i="28" s="1"/>
  <c r="H32" i="29"/>
  <c r="H41" i="29" s="1"/>
  <c r="G32" i="29"/>
  <c r="G41" i="29" s="1"/>
  <c r="F32" i="29"/>
  <c r="F41" i="29" s="1"/>
  <c r="H32" i="30"/>
  <c r="H41" i="30" s="1"/>
  <c r="G32" i="30"/>
  <c r="G41" i="30" s="1"/>
  <c r="F32" i="30"/>
  <c r="F41" i="30" s="1"/>
  <c r="H32" i="31"/>
  <c r="H41" i="31" s="1"/>
  <c r="G32" i="31"/>
  <c r="F32" i="31"/>
  <c r="F41" i="31" s="1"/>
  <c r="H32" i="32"/>
  <c r="H41" i="32" s="1"/>
  <c r="G32" i="32"/>
  <c r="G41" i="32" s="1"/>
  <c r="F32" i="32"/>
  <c r="F41" i="32" s="1"/>
  <c r="H32" i="33"/>
  <c r="H41" i="33" s="1"/>
  <c r="G32" i="33"/>
  <c r="G41" i="33" s="1"/>
  <c r="F32" i="33"/>
  <c r="F41" i="33" s="1"/>
  <c r="H32" i="34"/>
  <c r="H41" i="34" s="1"/>
  <c r="G32" i="34"/>
  <c r="F32" i="34"/>
  <c r="H32" i="35"/>
  <c r="H41" i="35" s="1"/>
  <c r="G32" i="35"/>
  <c r="G41" i="35" s="1"/>
  <c r="F32" i="35"/>
  <c r="F41" i="35" s="1"/>
  <c r="H32" i="36"/>
  <c r="H41" i="36" s="1"/>
  <c r="G32" i="36"/>
  <c r="G41" i="36" s="1"/>
  <c r="F32" i="36"/>
  <c r="F41" i="36" s="1"/>
  <c r="H32" i="37"/>
  <c r="H41" i="37" s="1"/>
  <c r="G32" i="37"/>
  <c r="G41" i="37" s="1"/>
  <c r="F32" i="37"/>
  <c r="F41" i="37" s="1"/>
  <c r="H32" i="38"/>
  <c r="H41" i="38" s="1"/>
  <c r="G32" i="38"/>
  <c r="G41" i="38" s="1"/>
  <c r="F32" i="38"/>
  <c r="F41" i="38" s="1"/>
  <c r="H32" i="39"/>
  <c r="H41" i="39" s="1"/>
  <c r="G32" i="39"/>
  <c r="G41" i="39" s="1"/>
  <c r="F32" i="39"/>
  <c r="F41" i="39" s="1"/>
  <c r="H32" i="40"/>
  <c r="G32" i="40"/>
  <c r="G41" i="40" s="1"/>
  <c r="F32" i="40"/>
  <c r="F41" i="40" s="1"/>
  <c r="H32" i="1"/>
  <c r="H41" i="1" s="1"/>
  <c r="G32" i="1"/>
  <c r="G41" i="1" s="1"/>
  <c r="F32" i="1"/>
  <c r="F41" i="1" s="1"/>
  <c r="F42" i="1" s="1"/>
  <c r="H30" i="3"/>
  <c r="H42" i="3" s="1"/>
  <c r="F30" i="8"/>
  <c r="F42" i="8" s="1"/>
  <c r="G30" i="11"/>
  <c r="G42" i="11" s="1"/>
  <c r="F30" i="13"/>
  <c r="G30" i="19"/>
  <c r="G42" i="19" s="1"/>
  <c r="F30" i="22"/>
  <c r="H30" i="28"/>
  <c r="G30" i="29"/>
  <c r="G42" i="29" s="1"/>
  <c r="F30" i="29"/>
  <c r="F30" i="34"/>
  <c r="G30" i="35"/>
  <c r="F30" i="40"/>
  <c r="F42" i="40" s="1"/>
  <c r="H20" i="2"/>
  <c r="G20" i="2"/>
  <c r="F20" i="2"/>
  <c r="H20" i="3"/>
  <c r="G20" i="3"/>
  <c r="F20" i="3"/>
  <c r="H20" i="4"/>
  <c r="G20" i="4"/>
  <c r="F20" i="4"/>
  <c r="H20" i="5"/>
  <c r="G20" i="5"/>
  <c r="F20" i="5"/>
  <c r="H20" i="6"/>
  <c r="G20" i="6"/>
  <c r="F20" i="6"/>
  <c r="H20" i="7"/>
  <c r="G20" i="7"/>
  <c r="F20" i="7"/>
  <c r="H20" i="8"/>
  <c r="G20" i="8"/>
  <c r="F20" i="8"/>
  <c r="H20" i="9"/>
  <c r="G20" i="9"/>
  <c r="F20" i="9"/>
  <c r="H20" i="10"/>
  <c r="G20" i="10"/>
  <c r="F20" i="10"/>
  <c r="H20" i="11"/>
  <c r="G20" i="11"/>
  <c r="F20" i="11"/>
  <c r="H20" i="12"/>
  <c r="G20" i="12"/>
  <c r="F20" i="12"/>
  <c r="H20" i="13"/>
  <c r="G20" i="13"/>
  <c r="F20" i="13"/>
  <c r="H20" i="14"/>
  <c r="G20" i="14"/>
  <c r="F20" i="14"/>
  <c r="H20" i="15"/>
  <c r="G20" i="15"/>
  <c r="F20" i="15"/>
  <c r="H20" i="16"/>
  <c r="G20" i="16"/>
  <c r="F20" i="16"/>
  <c r="H20" i="17"/>
  <c r="G20" i="17"/>
  <c r="F20" i="17"/>
  <c r="H20" i="18"/>
  <c r="G20" i="18"/>
  <c r="F20" i="18"/>
  <c r="H20" i="19"/>
  <c r="G20" i="19"/>
  <c r="F20" i="19"/>
  <c r="H20" i="20"/>
  <c r="G20" i="20"/>
  <c r="F20" i="20"/>
  <c r="H20" i="21"/>
  <c r="G20" i="21"/>
  <c r="F20" i="21"/>
  <c r="H20" i="22"/>
  <c r="G20" i="22"/>
  <c r="F20" i="22"/>
  <c r="H20" i="23"/>
  <c r="G20" i="23"/>
  <c r="F20" i="23"/>
  <c r="H20" i="24"/>
  <c r="G20" i="24"/>
  <c r="F20" i="24"/>
  <c r="H20" i="25"/>
  <c r="G20" i="25"/>
  <c r="F20" i="25"/>
  <c r="H20" i="26"/>
  <c r="G20" i="26"/>
  <c r="F20" i="26"/>
  <c r="H20" i="27"/>
  <c r="G20" i="27"/>
  <c r="F20" i="27"/>
  <c r="H20" i="28"/>
  <c r="G20" i="28"/>
  <c r="F20" i="28"/>
  <c r="H20" i="29"/>
  <c r="G20" i="29"/>
  <c r="F20" i="29"/>
  <c r="H20" i="30"/>
  <c r="G20" i="30"/>
  <c r="F20" i="30"/>
  <c r="H20" i="31"/>
  <c r="G20" i="31"/>
  <c r="F20" i="31"/>
  <c r="H20" i="32"/>
  <c r="G20" i="32"/>
  <c r="F20" i="32"/>
  <c r="H20" i="33"/>
  <c r="G20" i="33"/>
  <c r="F20" i="33"/>
  <c r="H20" i="34"/>
  <c r="G20" i="34"/>
  <c r="F20" i="34"/>
  <c r="H20" i="35"/>
  <c r="G20" i="35"/>
  <c r="F20" i="35"/>
  <c r="H20" i="36"/>
  <c r="G20" i="36"/>
  <c r="F20" i="36"/>
  <c r="H20" i="37"/>
  <c r="G20" i="37"/>
  <c r="F20" i="37"/>
  <c r="H20" i="38"/>
  <c r="G20" i="38"/>
  <c r="F20" i="38"/>
  <c r="H20" i="39"/>
  <c r="G20" i="39"/>
  <c r="F20" i="39"/>
  <c r="H20" i="40"/>
  <c r="G20" i="40"/>
  <c r="F20" i="40"/>
  <c r="H20" i="1"/>
  <c r="G20" i="1"/>
  <c r="F20" i="1"/>
  <c r="H7" i="2"/>
  <c r="H30" i="2" s="1"/>
  <c r="G7" i="2"/>
  <c r="G30" i="2" s="1"/>
  <c r="G42" i="2" s="1"/>
  <c r="F7" i="2"/>
  <c r="F30" i="2" s="1"/>
  <c r="F42" i="2" s="1"/>
  <c r="H7" i="3"/>
  <c r="G7" i="3"/>
  <c r="G30" i="3" s="1"/>
  <c r="G42" i="3" s="1"/>
  <c r="F7" i="3"/>
  <c r="F30" i="3" s="1"/>
  <c r="H7" i="4"/>
  <c r="H30" i="4" s="1"/>
  <c r="G7" i="4"/>
  <c r="G30" i="4" s="1"/>
  <c r="F7" i="4"/>
  <c r="F30" i="4" s="1"/>
  <c r="H7" i="5"/>
  <c r="H30" i="5" s="1"/>
  <c r="H42" i="5" s="1"/>
  <c r="G7" i="5"/>
  <c r="G30" i="5" s="1"/>
  <c r="F7" i="5"/>
  <c r="F30" i="5" s="1"/>
  <c r="H7" i="6"/>
  <c r="H30" i="6" s="1"/>
  <c r="G7" i="6"/>
  <c r="G30" i="6" s="1"/>
  <c r="F7" i="6"/>
  <c r="F30" i="6" s="1"/>
  <c r="F42" i="6" s="1"/>
  <c r="H7" i="7"/>
  <c r="H30" i="7" s="1"/>
  <c r="G7" i="7"/>
  <c r="G30" i="7" s="1"/>
  <c r="G42" i="7" s="1"/>
  <c r="F7" i="7"/>
  <c r="F30" i="7" s="1"/>
  <c r="H7" i="8"/>
  <c r="H30" i="8" s="1"/>
  <c r="G7" i="8"/>
  <c r="G30" i="8" s="1"/>
  <c r="G42" i="8" s="1"/>
  <c r="F7" i="8"/>
  <c r="H7" i="9"/>
  <c r="H30" i="9" s="1"/>
  <c r="G7" i="9"/>
  <c r="G30" i="9" s="1"/>
  <c r="F7" i="9"/>
  <c r="F30" i="9" s="1"/>
  <c r="H7" i="10"/>
  <c r="H30" i="10" s="1"/>
  <c r="G7" i="10"/>
  <c r="G30" i="10" s="1"/>
  <c r="G42" i="10" s="1"/>
  <c r="F7" i="10"/>
  <c r="F30" i="10" s="1"/>
  <c r="F42" i="10" s="1"/>
  <c r="H7" i="11"/>
  <c r="H30" i="11" s="1"/>
  <c r="G7" i="11"/>
  <c r="F7" i="11"/>
  <c r="F30" i="11" s="1"/>
  <c r="H7" i="12"/>
  <c r="H30" i="12" s="1"/>
  <c r="G7" i="12"/>
  <c r="G30" i="12" s="1"/>
  <c r="F7" i="12"/>
  <c r="F30" i="12" s="1"/>
  <c r="F42" i="12" s="1"/>
  <c r="H7" i="13"/>
  <c r="H30" i="13" s="1"/>
  <c r="H42" i="13" s="1"/>
  <c r="G7" i="13"/>
  <c r="G30" i="13" s="1"/>
  <c r="F7" i="13"/>
  <c r="H7" i="14"/>
  <c r="H30" i="14" s="1"/>
  <c r="G7" i="14"/>
  <c r="G30" i="14" s="1"/>
  <c r="F7" i="14"/>
  <c r="F30" i="14" s="1"/>
  <c r="F42" i="14" s="1"/>
  <c r="H7" i="15"/>
  <c r="H30" i="15" s="1"/>
  <c r="G7" i="15"/>
  <c r="G30" i="15" s="1"/>
  <c r="G42" i="15" s="1"/>
  <c r="F7" i="15"/>
  <c r="F30" i="15" s="1"/>
  <c r="H7" i="16"/>
  <c r="H30" i="16" s="1"/>
  <c r="G7" i="16"/>
  <c r="G30" i="16" s="1"/>
  <c r="F7" i="16"/>
  <c r="F30" i="16" s="1"/>
  <c r="H7" i="17"/>
  <c r="H30" i="17" s="1"/>
  <c r="G7" i="17"/>
  <c r="G30" i="17" s="1"/>
  <c r="F7" i="17"/>
  <c r="F30" i="17" s="1"/>
  <c r="H7" i="18"/>
  <c r="H30" i="18" s="1"/>
  <c r="G7" i="18"/>
  <c r="G30" i="18" s="1"/>
  <c r="F7" i="18"/>
  <c r="F30" i="18" s="1"/>
  <c r="F42" i="18" s="1"/>
  <c r="H7" i="19"/>
  <c r="H30" i="19" s="1"/>
  <c r="H42" i="19" s="1"/>
  <c r="G7" i="19"/>
  <c r="F7" i="19"/>
  <c r="F30" i="19" s="1"/>
  <c r="H7" i="20"/>
  <c r="H30" i="20" s="1"/>
  <c r="G7" i="20"/>
  <c r="G30" i="20" s="1"/>
  <c r="F7" i="20"/>
  <c r="F30" i="20" s="1"/>
  <c r="H7" i="21"/>
  <c r="H30" i="21" s="1"/>
  <c r="H42" i="21" s="1"/>
  <c r="G7" i="21"/>
  <c r="G30" i="21" s="1"/>
  <c r="G42" i="21" s="1"/>
  <c r="F7" i="21"/>
  <c r="F30" i="21" s="1"/>
  <c r="H7" i="22"/>
  <c r="H30" i="22" s="1"/>
  <c r="G7" i="22"/>
  <c r="G30" i="22" s="1"/>
  <c r="F7" i="22"/>
  <c r="H7" i="23"/>
  <c r="H30" i="23" s="1"/>
  <c r="H42" i="23" s="1"/>
  <c r="G7" i="23"/>
  <c r="G30" i="23" s="1"/>
  <c r="F7" i="23"/>
  <c r="F30" i="23" s="1"/>
  <c r="H7" i="24"/>
  <c r="H30" i="24" s="1"/>
  <c r="G7" i="24"/>
  <c r="G30" i="24" s="1"/>
  <c r="G42" i="24" s="1"/>
  <c r="F7" i="24"/>
  <c r="F30" i="24" s="1"/>
  <c r="F42" i="24" s="1"/>
  <c r="H7" i="25"/>
  <c r="H30" i="25" s="1"/>
  <c r="G7" i="25"/>
  <c r="G30" i="25" s="1"/>
  <c r="G42" i="25" s="1"/>
  <c r="F7" i="25"/>
  <c r="F30" i="25" s="1"/>
  <c r="H7" i="26"/>
  <c r="H30" i="26" s="1"/>
  <c r="G7" i="26"/>
  <c r="G30" i="26" s="1"/>
  <c r="F7" i="26"/>
  <c r="F30" i="26" s="1"/>
  <c r="F42" i="26" s="1"/>
  <c r="H7" i="27"/>
  <c r="H30" i="27" s="1"/>
  <c r="G7" i="27"/>
  <c r="G30" i="27" s="1"/>
  <c r="F7" i="27"/>
  <c r="F30" i="27" s="1"/>
  <c r="H7" i="28"/>
  <c r="G7" i="28"/>
  <c r="G30" i="28" s="1"/>
  <c r="G42" i="28" s="1"/>
  <c r="F7" i="28"/>
  <c r="F30" i="28" s="1"/>
  <c r="F42" i="28" s="1"/>
  <c r="H7" i="29"/>
  <c r="H30" i="29" s="1"/>
  <c r="H42" i="29" s="1"/>
  <c r="G7" i="29"/>
  <c r="F7" i="29"/>
  <c r="H7" i="30"/>
  <c r="H30" i="30" s="1"/>
  <c r="G7" i="30"/>
  <c r="G30" i="30" s="1"/>
  <c r="F7" i="30"/>
  <c r="F30" i="30" s="1"/>
  <c r="H7" i="31"/>
  <c r="H30" i="31" s="1"/>
  <c r="G7" i="31"/>
  <c r="G30" i="31" s="1"/>
  <c r="F7" i="31"/>
  <c r="F30" i="31" s="1"/>
  <c r="H7" i="32"/>
  <c r="H30" i="32" s="1"/>
  <c r="G7" i="32"/>
  <c r="G30" i="32" s="1"/>
  <c r="G42" i="32" s="1"/>
  <c r="F7" i="32"/>
  <c r="F30" i="32" s="1"/>
  <c r="F42" i="32" s="1"/>
  <c r="H7" i="33"/>
  <c r="H30" i="33" s="1"/>
  <c r="G7" i="33"/>
  <c r="G30" i="33" s="1"/>
  <c r="F7" i="33"/>
  <c r="F30" i="33" s="1"/>
  <c r="H7" i="34"/>
  <c r="H30" i="34" s="1"/>
  <c r="G7" i="34"/>
  <c r="G30" i="34" s="1"/>
  <c r="G42" i="34" s="1"/>
  <c r="F7" i="34"/>
  <c r="H7" i="35"/>
  <c r="H30" i="35" s="1"/>
  <c r="G7" i="35"/>
  <c r="F7" i="35"/>
  <c r="F30" i="35" s="1"/>
  <c r="H7" i="36"/>
  <c r="H30" i="36" s="1"/>
  <c r="G7" i="36"/>
  <c r="G30" i="36" s="1"/>
  <c r="F7" i="36"/>
  <c r="F30" i="36" s="1"/>
  <c r="F42" i="36" s="1"/>
  <c r="H7" i="37"/>
  <c r="H30" i="37" s="1"/>
  <c r="H42" i="37" s="1"/>
  <c r="G7" i="37"/>
  <c r="G30" i="37" s="1"/>
  <c r="G42" i="37" s="1"/>
  <c r="F7" i="37"/>
  <c r="F30" i="37" s="1"/>
  <c r="H7" i="38"/>
  <c r="H30" i="38" s="1"/>
  <c r="G7" i="38"/>
  <c r="G30" i="38" s="1"/>
  <c r="F7" i="38"/>
  <c r="F30" i="38" s="1"/>
  <c r="F42" i="38" s="1"/>
  <c r="H7" i="39"/>
  <c r="H30" i="39" s="1"/>
  <c r="H42" i="39" s="1"/>
  <c r="G7" i="39"/>
  <c r="G30" i="39" s="1"/>
  <c r="F7" i="39"/>
  <c r="F30" i="39" s="1"/>
  <c r="H7" i="40"/>
  <c r="H30" i="40" s="1"/>
  <c r="G7" i="40"/>
  <c r="G30" i="40" s="1"/>
  <c r="G42" i="40" s="1"/>
  <c r="F7" i="40"/>
  <c r="H7" i="1"/>
  <c r="H30" i="1" s="1"/>
  <c r="G7" i="1"/>
  <c r="G30" i="1" s="1"/>
  <c r="G42" i="1" s="1"/>
  <c r="F7" i="1"/>
  <c r="F30" i="1" s="1"/>
  <c r="G42" i="39" l="1"/>
  <c r="G42" i="31"/>
  <c r="G42" i="23"/>
  <c r="F42" i="4"/>
  <c r="G42" i="33"/>
  <c r="H45" i="28"/>
  <c r="H118" i="28" s="1"/>
  <c r="F45" i="26"/>
  <c r="F118" i="26" s="1"/>
  <c r="H45" i="5"/>
  <c r="H118" i="5" s="1"/>
  <c r="G42" i="4"/>
  <c r="F45" i="10"/>
  <c r="F118" i="10" s="1"/>
  <c r="G45" i="3"/>
  <c r="G118" i="3" s="1"/>
  <c r="F42" i="30"/>
  <c r="H42" i="14"/>
  <c r="F45" i="40"/>
  <c r="F118" i="40" s="1"/>
  <c r="H45" i="37"/>
  <c r="H118" i="37" s="1"/>
  <c r="H45" i="32"/>
  <c r="H118" i="32" s="1"/>
  <c r="H45" i="18"/>
  <c r="H118" i="18" s="1"/>
  <c r="F45" i="15"/>
  <c r="F118" i="15" s="1"/>
  <c r="G42" i="26"/>
  <c r="F42" i="33"/>
  <c r="G42" i="36"/>
  <c r="H42" i="15"/>
  <c r="H42" i="33"/>
  <c r="H42" i="25"/>
  <c r="G42" i="22"/>
  <c r="H42" i="17"/>
  <c r="G42" i="14"/>
  <c r="H42" i="9"/>
  <c r="G42" i="6"/>
  <c r="F42" i="5"/>
  <c r="G45" i="29"/>
  <c r="G118" i="29" s="1"/>
  <c r="H45" i="10"/>
  <c r="H118" i="10" s="1"/>
  <c r="F45" i="2"/>
  <c r="F118" i="2" s="1"/>
  <c r="F42" i="22"/>
  <c r="H42" i="31"/>
  <c r="H45" i="40"/>
  <c r="H118" i="40" s="1"/>
  <c r="F45" i="18"/>
  <c r="F118" i="18" s="1"/>
  <c r="H42" i="1"/>
  <c r="H45" i="29"/>
  <c r="H118" i="29" s="1"/>
  <c r="G45" i="25"/>
  <c r="G118" i="25" s="1"/>
  <c r="F45" i="25"/>
  <c r="F118" i="25" s="1"/>
  <c r="F45" i="17"/>
  <c r="F118" i="17" s="1"/>
  <c r="G42" i="18"/>
  <c r="G42" i="20"/>
  <c r="H42" i="7"/>
  <c r="G45" i="35"/>
  <c r="G118" i="35" s="1"/>
  <c r="H45" i="26"/>
  <c r="H118" i="26" s="1"/>
  <c r="H45" i="3"/>
  <c r="H118" i="3" s="1"/>
  <c r="G42" i="38"/>
  <c r="G42" i="30"/>
  <c r="G45" i="40"/>
  <c r="G118" i="40" s="1"/>
  <c r="H45" i="21"/>
  <c r="H118" i="21" s="1"/>
  <c r="H45" i="2"/>
  <c r="H118" i="2" s="1"/>
  <c r="G42" i="12"/>
  <c r="H45" i="20"/>
  <c r="H118" i="20" s="1"/>
  <c r="H42" i="10"/>
  <c r="H42" i="28"/>
  <c r="H45" i="36"/>
  <c r="H118" i="36" s="1"/>
  <c r="G45" i="32"/>
  <c r="G118" i="32" s="1"/>
  <c r="F45" i="32"/>
  <c r="F118" i="32" s="1"/>
  <c r="H45" i="15"/>
  <c r="H118" i="15" s="1"/>
  <c r="H45" i="13"/>
  <c r="H118" i="13" s="1"/>
  <c r="G45" i="39"/>
  <c r="G118" i="39" s="1"/>
  <c r="H45" i="39"/>
  <c r="H118" i="39" s="1"/>
  <c r="F45" i="39"/>
  <c r="F118" i="39" s="1"/>
  <c r="F45" i="38"/>
  <c r="F118" i="38" s="1"/>
  <c r="F45" i="37"/>
  <c r="F118" i="37" s="1"/>
  <c r="G45" i="37"/>
  <c r="G118" i="37" s="1"/>
  <c r="H45" i="33"/>
  <c r="H118" i="33" s="1"/>
  <c r="G45" i="33"/>
  <c r="G118" i="33" s="1"/>
  <c r="G45" i="24"/>
  <c r="G118" i="24" s="1"/>
  <c r="H45" i="24"/>
  <c r="H118" i="24" s="1"/>
  <c r="G45" i="16"/>
  <c r="G118" i="16" s="1"/>
  <c r="H45" i="16"/>
  <c r="H118" i="16" s="1"/>
  <c r="F45" i="16"/>
  <c r="F118" i="16" s="1"/>
  <c r="G45" i="13"/>
  <c r="G118" i="13" s="1"/>
  <c r="G45" i="9"/>
  <c r="G118" i="9" s="1"/>
  <c r="F45" i="9"/>
  <c r="F118" i="9" s="1"/>
  <c r="H45" i="35"/>
  <c r="H118" i="35" s="1"/>
  <c r="G45" i="31"/>
  <c r="G118" i="31" s="1"/>
  <c r="H45" i="31"/>
  <c r="H118" i="31" s="1"/>
  <c r="F45" i="30"/>
  <c r="F118" i="30" s="1"/>
  <c r="F45" i="29"/>
  <c r="F118" i="29" s="1"/>
  <c r="G45" i="23"/>
  <c r="G118" i="23" s="1"/>
  <c r="F45" i="23"/>
  <c r="F118" i="23" s="1"/>
  <c r="F45" i="22"/>
  <c r="F118" i="22" s="1"/>
  <c r="F45" i="21"/>
  <c r="F118" i="21" s="1"/>
  <c r="H45" i="17"/>
  <c r="H118" i="17" s="1"/>
  <c r="G45" i="17"/>
  <c r="G118" i="17" s="1"/>
  <c r="G45" i="8"/>
  <c r="G118" i="8" s="1"/>
  <c r="H45" i="8"/>
  <c r="H118" i="8" s="1"/>
  <c r="G45" i="1"/>
  <c r="G118" i="1" s="1"/>
  <c r="F45" i="1"/>
  <c r="F118" i="1" s="1"/>
  <c r="H45" i="27"/>
  <c r="H118" i="27" s="1"/>
  <c r="H45" i="19"/>
  <c r="H118" i="19" s="1"/>
  <c r="G45" i="15"/>
  <c r="G118" i="15" s="1"/>
  <c r="F45" i="14"/>
  <c r="F118" i="14" s="1"/>
  <c r="F45" i="13"/>
  <c r="F118" i="13" s="1"/>
  <c r="G45" i="7"/>
  <c r="G118" i="7" s="1"/>
  <c r="F45" i="7"/>
  <c r="F118" i="7" s="1"/>
  <c r="F45" i="6"/>
  <c r="F118" i="6" s="1"/>
  <c r="F45" i="5"/>
  <c r="F118" i="5" s="1"/>
  <c r="G42" i="27"/>
  <c r="F42" i="20"/>
  <c r="H42" i="27"/>
  <c r="G42" i="35"/>
  <c r="F42" i="16"/>
  <c r="H42" i="36"/>
  <c r="F42" i="17"/>
  <c r="F42" i="15"/>
  <c r="H42" i="35"/>
  <c r="G42" i="16"/>
  <c r="H42" i="11"/>
  <c r="F42" i="39"/>
  <c r="F42" i="35"/>
  <c r="F42" i="31"/>
  <c r="F42" i="27"/>
  <c r="F42" i="23"/>
  <c r="F42" i="11"/>
  <c r="F42" i="7"/>
  <c r="F42" i="37"/>
  <c r="F42" i="29"/>
  <c r="F42" i="21"/>
  <c r="F42" i="19"/>
  <c r="F45" i="35"/>
  <c r="F118" i="35" s="1"/>
  <c r="G45" i="30"/>
  <c r="G118" i="30" s="1"/>
  <c r="H45" i="30"/>
  <c r="H118" i="30" s="1"/>
  <c r="F45" i="28"/>
  <c r="F118" i="28" s="1"/>
  <c r="F45" i="19"/>
  <c r="F118" i="19" s="1"/>
  <c r="G45" i="14"/>
  <c r="G118" i="14" s="1"/>
  <c r="H45" i="14"/>
  <c r="H118" i="14" s="1"/>
  <c r="F45" i="12"/>
  <c r="F118" i="12" s="1"/>
  <c r="F45" i="3"/>
  <c r="F118" i="3" s="1"/>
  <c r="F42" i="34"/>
  <c r="H42" i="38"/>
  <c r="H42" i="34"/>
  <c r="H42" i="30"/>
  <c r="H42" i="26"/>
  <c r="H42" i="22"/>
  <c r="H42" i="18"/>
  <c r="H42" i="6"/>
  <c r="H42" i="2"/>
  <c r="H42" i="40"/>
  <c r="H42" i="32"/>
  <c r="H42" i="24"/>
  <c r="H45" i="1"/>
  <c r="H118" i="1" s="1"/>
  <c r="H45" i="25"/>
  <c r="H118" i="25" s="1"/>
  <c r="H45" i="23"/>
  <c r="H118" i="23" s="1"/>
  <c r="G45" i="21"/>
  <c r="G118" i="21" s="1"/>
  <c r="H45" i="9"/>
  <c r="H118" i="9" s="1"/>
  <c r="H45" i="7"/>
  <c r="H118" i="7" s="1"/>
  <c r="G45" i="5"/>
  <c r="G118" i="5" s="1"/>
  <c r="G42" i="17"/>
  <c r="G42" i="13"/>
  <c r="G42" i="9"/>
  <c r="G42" i="5"/>
  <c r="F42" i="13"/>
  <c r="F42" i="9"/>
  <c r="F42" i="3"/>
  <c r="G45" i="38"/>
  <c r="G118" i="38" s="1"/>
  <c r="H45" i="38"/>
  <c r="H118" i="38" s="1"/>
  <c r="F45" i="36"/>
  <c r="F118" i="36" s="1"/>
  <c r="F45" i="27"/>
  <c r="F118" i="27" s="1"/>
  <c r="G45" i="22"/>
  <c r="G118" i="22" s="1"/>
  <c r="H45" i="22"/>
  <c r="H118" i="22" s="1"/>
  <c r="F45" i="20"/>
  <c r="F118" i="20" s="1"/>
  <c r="F45" i="11"/>
  <c r="F118" i="11" s="1"/>
  <c r="G45" i="6"/>
  <c r="G118" i="6" s="1"/>
  <c r="H45" i="6"/>
  <c r="H118" i="6" s="1"/>
  <c r="F45" i="4"/>
  <c r="F118" i="4" s="1"/>
  <c r="G45" i="36"/>
  <c r="G118" i="36" s="1"/>
  <c r="G45" i="28"/>
  <c r="G118" i="28" s="1"/>
  <c r="G45" i="20"/>
  <c r="G118" i="20" s="1"/>
  <c r="G45" i="12"/>
  <c r="G118" i="12" s="1"/>
  <c r="G45" i="4"/>
  <c r="G118" i="4" s="1"/>
  <c r="H42" i="20"/>
  <c r="H42" i="16"/>
  <c r="H42" i="12"/>
  <c r="H42" i="8"/>
  <c r="H42" i="4"/>
  <c r="G45" i="34"/>
  <c r="G118" i="34" s="1"/>
  <c r="G45" i="26"/>
  <c r="G118" i="26" s="1"/>
  <c r="G45" i="18"/>
  <c r="G118" i="18" s="1"/>
  <c r="G45" i="10"/>
  <c r="G118" i="10" s="1"/>
  <c r="G45" i="2"/>
  <c r="G118" i="2" s="1"/>
</calcChain>
</file>

<file path=xl/sharedStrings.xml><?xml version="1.0" encoding="utf-8"?>
<sst xmlns="http://schemas.openxmlformats.org/spreadsheetml/2006/main" count="2200" uniqueCount="85">
  <si>
    <t>LOCAL GOVERNMENT MTEF ALLOCATIONS: 2023/24 - 2025/26</t>
  </si>
  <si>
    <t/>
  </si>
  <si>
    <t xml:space="preserve">
Summary</t>
  </si>
  <si>
    <t>2023/24
 R thousands</t>
  </si>
  <si>
    <t>2024/25
 R thousands</t>
  </si>
  <si>
    <t>2025/26
 R thousands</t>
  </si>
  <si>
    <t>Direct transfers</t>
  </si>
  <si>
    <t/>
  </si>
  <si>
    <t>Equitable share and related</t>
  </si>
  <si>
    <t>Fuel levy sharing</t>
  </si>
  <si>
    <t>Infrastructure</t>
  </si>
  <si>
    <t>Municipal infrastructure grant</t>
  </si>
  <si>
    <t>Urban settlement development grant</t>
  </si>
  <si>
    <t>Public transport network grant</t>
  </si>
  <si>
    <t>Integrated national electrification programme (municipal) grant</t>
  </si>
  <si>
    <t>Neighbourhood development partnership grant (capital grant)</t>
  </si>
  <si>
    <t>Rural roads assets management systems grant</t>
  </si>
  <si>
    <t>Integrated city development grant</t>
  </si>
  <si>
    <t>Regional bulk infrastructure grant</t>
  </si>
  <si>
    <t>Water services infrastructure grant</t>
  </si>
  <si>
    <t>Municipal disaster recovery grant</t>
  </si>
  <si>
    <t>Integrated urban development grant</t>
  </si>
  <si>
    <t>Metro informal settlements partnership grant</t>
  </si>
  <si>
    <t>Capacity building and other current transfers</t>
  </si>
  <si>
    <t>Local government financial management grant</t>
  </si>
  <si>
    <t>Municipal systems improvements grant</t>
  </si>
  <si>
    <t>Expanded public works programme integrated grant for municipalities</t>
  </si>
  <si>
    <t>Infrastructure skills development grant</t>
  </si>
  <si>
    <t>Municpal emergency housing grant</t>
  </si>
  <si>
    <t>Energy efficiency and demand side management grant</t>
  </si>
  <si>
    <t>Municipal disaster relief grant</t>
  </si>
  <si>
    <t>Programme and project preperation support grant</t>
  </si>
  <si>
    <t>Municipal demarcation transition grant</t>
  </si>
  <si>
    <t>Sub total direct transfers</t>
  </si>
  <si>
    <t>Indirect transfers</t>
  </si>
  <si>
    <t>Infrastructure transfers</t>
  </si>
  <si>
    <t>Integrated national electrification programme (Eskom) grant</t>
  </si>
  <si>
    <t>Neighbourhood development partnership grant (technical assistance)</t>
  </si>
  <si>
    <t>Rural households infrastructure grant</t>
  </si>
  <si>
    <t>Bucket eradication programme grant</t>
  </si>
  <si>
    <t>Sub total indirect transfers</t>
  </si>
  <si>
    <t>Total</t>
  </si>
  <si>
    <t xml:space="preserve">
A BUF    Buffalo City</t>
  </si>
  <si>
    <t xml:space="preserve">
C DC10   Sarah Baartman</t>
  </si>
  <si>
    <t xml:space="preserve">
C DC12   Amathole</t>
  </si>
  <si>
    <t xml:space="preserve">
C DC13   Chris Hani</t>
  </si>
  <si>
    <t xml:space="preserve">
C DC14   Joe Gqabi</t>
  </si>
  <si>
    <t xml:space="preserve">
C DC15   O R Tambo</t>
  </si>
  <si>
    <t xml:space="preserve">
C DC44   Alfred Nzo</t>
  </si>
  <si>
    <t xml:space="preserve">
B EC101  Dr Beyers Naude</t>
  </si>
  <si>
    <t xml:space="preserve">
B EC102  Blue Crane Route</t>
  </si>
  <si>
    <t xml:space="preserve">
B EC104  Makana</t>
  </si>
  <si>
    <t xml:space="preserve">
B EC105  Ndlambe</t>
  </si>
  <si>
    <t xml:space="preserve">
B EC106  Sundays River Valley</t>
  </si>
  <si>
    <t xml:space="preserve">
B EC108  Kouga</t>
  </si>
  <si>
    <t xml:space="preserve">
B EC109  Kou-Kamma</t>
  </si>
  <si>
    <t xml:space="preserve">
B EC121  Mbhashe</t>
  </si>
  <si>
    <t xml:space="preserve">
B EC122  Mnquma</t>
  </si>
  <si>
    <t xml:space="preserve">
B EC123  Great Kei</t>
  </si>
  <si>
    <t xml:space="preserve">
B EC124  Amahlathi</t>
  </si>
  <si>
    <t xml:space="preserve">
B EC126  Ngqushwa</t>
  </si>
  <si>
    <t xml:space="preserve">
B EC129  Raymond Mhlaba</t>
  </si>
  <si>
    <t xml:space="preserve">
B EC131  Inxuba Yethemba</t>
  </si>
  <si>
    <t xml:space="preserve">
B EC135  Intsika Yethu</t>
  </si>
  <si>
    <t xml:space="preserve">
B EC136  Emalahleni (EC)</t>
  </si>
  <si>
    <t xml:space="preserve">
B EC137  Dr. A.B. Xuma</t>
  </si>
  <si>
    <t xml:space="preserve">
B EC138  Sakhisizwe</t>
  </si>
  <si>
    <t xml:space="preserve">
B EC139  Enoch Mgijima</t>
  </si>
  <si>
    <t xml:space="preserve">
B EC141  Elundini</t>
  </si>
  <si>
    <t xml:space="preserve">
B EC142  Senqu</t>
  </si>
  <si>
    <t xml:space="preserve">
B EC145  Walter Sisulu</t>
  </si>
  <si>
    <t xml:space="preserve">
B EC153  Ngquza Hills</t>
  </si>
  <si>
    <t xml:space="preserve">
B EC154  Port St Johns</t>
  </si>
  <si>
    <t xml:space="preserve">
B EC155  Nyandeni</t>
  </si>
  <si>
    <t xml:space="preserve">
B EC156  Mhlontlo</t>
  </si>
  <si>
    <t xml:space="preserve">
B EC157  King Sabata Dalindyebo</t>
  </si>
  <si>
    <t xml:space="preserve">
B EC441  Matatiele</t>
  </si>
  <si>
    <t xml:space="preserve">
B EC442  Umzimvubu</t>
  </si>
  <si>
    <t xml:space="preserve">
B EC443  Winnie Madikizela-Mandela</t>
  </si>
  <si>
    <t xml:space="preserve">
B EC444  Ntabankulu</t>
  </si>
  <si>
    <t xml:space="preserve">
A NMA    Nelson Mandela Bay</t>
  </si>
  <si>
    <t>Transfers from Provincial Departments</t>
  </si>
  <si>
    <t>Municipal Allocations from Provincial Departments</t>
  </si>
  <si>
    <t>of which</t>
  </si>
  <si>
    <t>Total: Transfers from Provincial Departments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</si>
</sst>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\ ###\ ##0"/>
    <numFmt numFmtId="165" formatCode="_(* #,##0,_);_(* \(#,##0,\);_(* &quot;- &quot;?_);_(@_)"/>
  </numFmts>
  <fonts count="12" x14ac:knownFonts="1">
    <font>
      <sz val="10"/>
      <color rgb="FF000000"/>
      <name val="ARIAL"/>
    </font>
    <font>
      <b/>
      <sz val="11"/>
      <color rgb="FF000000"/>
      <name val="ARIAL NARROW"/>
    </font>
    <font>
      <b/>
      <sz val="12"/>
      <color indexed="8"/>
      <name val="ARIAL"/>
    </font>
    <font>
      <sz val="8"/>
      <color indexed="8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b/>
      <sz val="11"/>
      <color indexed="8"/>
      <name val="Arial Narrow"/>
      <family val="2"/>
    </font>
    <font>
      <b/>
      <sz val="11"/>
      <color indexed="8"/>
      <name val="ARIAL NARROW"/>
    </font>
    <font>
      <b/>
      <sz val="10"/>
      <color indexed="8"/>
      <name val="Arial Narrow"/>
      <family val="2"/>
    </font>
    <font>
      <sz val="10"/>
      <color indexed="8"/>
      <name val="Arial Narrow"/>
      <family val="2"/>
    </font>
    <font>
      <sz val="1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164" fontId="5" fillId="0" borderId="2" xfId="0" quotePrefix="1" applyNumberFormat="1" applyFont="1" applyBorder="1" applyAlignment="1">
      <alignment horizontal="center" vertical="top" wrapText="1"/>
    </xf>
    <xf numFmtId="0" fontId="5" fillId="0" borderId="0" xfId="0" applyFont="1" applyAlignment="1">
      <alignment horizontal="left" vertical="center" indent="1"/>
    </xf>
    <xf numFmtId="165" fontId="5" fillId="0" borderId="0" xfId="0" applyNumberFormat="1" applyFont="1" applyAlignment="1">
      <alignment horizontal="right" vertical="center"/>
    </xf>
    <xf numFmtId="165" fontId="5" fillId="0" borderId="0" xfId="0" applyNumberFormat="1" applyFont="1" applyAlignment="1">
      <alignment vertical="center"/>
    </xf>
    <xf numFmtId="0" fontId="11" fillId="0" borderId="0" xfId="0" applyFont="1" applyAlignment="1">
      <alignment horizontal="left" vertical="center" indent="2"/>
    </xf>
    <xf numFmtId="0" fontId="10" fillId="0" borderId="0" xfId="0" applyFont="1" applyAlignment="1">
      <alignment horizontal="left" vertical="center" indent="2"/>
    </xf>
    <xf numFmtId="165" fontId="10" fillId="0" borderId="4" xfId="0" applyNumberFormat="1" applyFont="1" applyBorder="1" applyAlignment="1">
      <alignment horizontal="right" vertical="center"/>
    </xf>
    <xf numFmtId="165" fontId="10" fillId="0" borderId="5" xfId="0" applyNumberFormat="1" applyFont="1" applyBorder="1" applyAlignment="1">
      <alignment horizontal="right" vertical="center"/>
    </xf>
    <xf numFmtId="165" fontId="10" fillId="0" borderId="6" xfId="0" applyNumberFormat="1" applyFont="1" applyBorder="1" applyAlignment="1">
      <alignment horizontal="right" vertical="center"/>
    </xf>
    <xf numFmtId="165" fontId="10" fillId="0" borderId="7" xfId="0" applyNumberFormat="1" applyFont="1" applyBorder="1" applyAlignment="1">
      <alignment horizontal="right" vertical="center"/>
    </xf>
    <xf numFmtId="165" fontId="10" fillId="0" borderId="0" xfId="0" applyNumberFormat="1" applyFont="1" applyAlignment="1">
      <alignment horizontal="right" vertical="center"/>
    </xf>
    <xf numFmtId="165" fontId="10" fillId="0" borderId="8" xfId="0" applyNumberFormat="1" applyFont="1" applyBorder="1" applyAlignment="1">
      <alignment horizontal="right" vertical="center"/>
    </xf>
    <xf numFmtId="165" fontId="10" fillId="0" borderId="9" xfId="0" applyNumberFormat="1" applyFont="1" applyBorder="1" applyAlignment="1">
      <alignment horizontal="right" vertical="center"/>
    </xf>
    <xf numFmtId="165" fontId="10" fillId="0" borderId="10" xfId="0" applyNumberFormat="1" applyFont="1" applyBorder="1" applyAlignment="1">
      <alignment horizontal="right" vertical="center"/>
    </xf>
    <xf numFmtId="165" fontId="10" fillId="0" borderId="11" xfId="0" applyNumberFormat="1" applyFont="1" applyBorder="1" applyAlignment="1">
      <alignment horizontal="right" vertical="center"/>
    </xf>
    <xf numFmtId="165" fontId="0" fillId="0" borderId="0" xfId="0" applyNumberFormat="1" applyAlignment="1">
      <alignment horizontal="right"/>
    </xf>
    <xf numFmtId="0" fontId="5" fillId="0" borderId="3" xfId="0" applyFont="1" applyBorder="1" applyAlignment="1">
      <alignment horizontal="left" vertical="center" indent="1"/>
    </xf>
    <xf numFmtId="165" fontId="5" fillId="0" borderId="3" xfId="0" applyNumberFormat="1" applyFont="1" applyBorder="1" applyAlignment="1">
      <alignment horizontal="right" vertical="center"/>
    </xf>
    <xf numFmtId="165" fontId="10" fillId="0" borderId="0" xfId="0" applyNumberFormat="1" applyFont="1" applyAlignment="1">
      <alignment horizontal="right"/>
    </xf>
    <xf numFmtId="165" fontId="5" fillId="0" borderId="0" xfId="0" applyNumberFormat="1" applyFont="1" applyAlignment="1">
      <alignment horizontal="right"/>
    </xf>
    <xf numFmtId="165" fontId="0" fillId="0" borderId="0" xfId="0" applyNumberFormat="1"/>
    <xf numFmtId="0" fontId="4" fillId="0" borderId="2" xfId="0" applyFont="1" applyBorder="1" applyAlignment="1">
      <alignment horizontal="left" wrapText="1" indent="1"/>
    </xf>
    <xf numFmtId="0" fontId="6" fillId="0" borderId="0" xfId="0" applyFont="1" applyAlignment="1">
      <alignment wrapText="1"/>
    </xf>
    <xf numFmtId="165" fontId="7" fillId="0" borderId="0" xfId="0" applyNumberFormat="1" applyFont="1" applyAlignment="1">
      <alignment horizontal="right" wrapText="1"/>
    </xf>
    <xf numFmtId="0" fontId="8" fillId="0" borderId="0" xfId="0" applyFont="1" applyAlignment="1">
      <alignment wrapText="1"/>
    </xf>
    <xf numFmtId="0" fontId="9" fillId="0" borderId="0" xfId="0" applyFont="1" applyAlignment="1">
      <alignment wrapText="1"/>
    </xf>
    <xf numFmtId="165" fontId="10" fillId="0" borderId="0" xfId="0" applyNumberFormat="1" applyFont="1"/>
    <xf numFmtId="0" fontId="6" fillId="0" borderId="3" xfId="0" applyFont="1" applyBorder="1" applyAlignment="1">
      <alignment wrapText="1"/>
    </xf>
    <xf numFmtId="0" fontId="1" fillId="0" borderId="0" xfId="0" applyFont="1" applyAlignment="1">
      <alignment horizontal="left" wrapText="1"/>
    </xf>
    <xf numFmtId="165" fontId="1" fillId="0" borderId="0" xfId="0" applyNumberFormat="1" applyFont="1" applyAlignment="1">
      <alignment horizontal="right"/>
    </xf>
    <xf numFmtId="0" fontId="2" fillId="0" borderId="0" xfId="0" applyFont="1" applyAlignment="1">
      <alignment horizontal="center" wrapText="1"/>
    </xf>
    <xf numFmtId="0" fontId="3" fillId="0" borderId="1" xfId="0" applyFont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E1:H250"/>
  <sheetViews>
    <sheetView showGridLines="0" tabSelected="1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2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12544801000</v>
      </c>
      <c r="G5" s="3">
        <v>13358282000</v>
      </c>
      <c r="H5" s="3">
        <v>13660460000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7397961000</v>
      </c>
      <c r="G7" s="4">
        <f>SUM(G8:G19)</f>
        <v>7825865000</v>
      </c>
      <c r="H7" s="4">
        <f>SUM(H8:H19)</f>
        <v>8272231000</v>
      </c>
    </row>
    <row r="8" spans="5:8" ht="13" x14ac:dyDescent="0.3">
      <c r="E8" s="26" t="s">
        <v>11</v>
      </c>
      <c r="F8" s="11">
        <v>3649469000</v>
      </c>
      <c r="G8" s="11">
        <v>3775247000</v>
      </c>
      <c r="H8" s="11">
        <v>3948568000</v>
      </c>
    </row>
    <row r="9" spans="5:8" ht="13" x14ac:dyDescent="0.3">
      <c r="E9" s="26" t="s">
        <v>12</v>
      </c>
      <c r="F9" s="11">
        <v>1132936000</v>
      </c>
      <c r="G9" s="11">
        <v>1183816000</v>
      </c>
      <c r="H9" s="11">
        <v>1236851000</v>
      </c>
    </row>
    <row r="10" spans="5:8" ht="13" x14ac:dyDescent="0.3">
      <c r="E10" s="26" t="s">
        <v>13</v>
      </c>
      <c r="F10" s="19">
        <v>346376000</v>
      </c>
      <c r="G10" s="19">
        <v>344365000</v>
      </c>
      <c r="H10" s="19">
        <v>338242000</v>
      </c>
    </row>
    <row r="11" spans="5:8" ht="13" x14ac:dyDescent="0.3">
      <c r="E11" s="26" t="s">
        <v>14</v>
      </c>
      <c r="F11" s="11">
        <v>287054000</v>
      </c>
      <c r="G11" s="11">
        <v>466101000</v>
      </c>
      <c r="H11" s="11">
        <v>486982000</v>
      </c>
    </row>
    <row r="12" spans="5:8" ht="13" x14ac:dyDescent="0.3">
      <c r="E12" s="26" t="s">
        <v>15</v>
      </c>
      <c r="F12" s="19">
        <v>72281000</v>
      </c>
      <c r="G12" s="19">
        <v>51000000</v>
      </c>
      <c r="H12" s="19">
        <v>53000000</v>
      </c>
    </row>
    <row r="13" spans="5:8" ht="13" x14ac:dyDescent="0.3">
      <c r="E13" s="26" t="s">
        <v>16</v>
      </c>
      <c r="F13" s="19">
        <v>16941000</v>
      </c>
      <c r="G13" s="19">
        <v>17769000</v>
      </c>
      <c r="H13" s="19">
        <v>18550000</v>
      </c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>
        <v>731849000</v>
      </c>
      <c r="G15" s="11">
        <v>752444000</v>
      </c>
      <c r="H15" s="11">
        <v>899761000</v>
      </c>
    </row>
    <row r="16" spans="5:8" ht="13" x14ac:dyDescent="0.3">
      <c r="E16" s="26" t="s">
        <v>19</v>
      </c>
      <c r="F16" s="11">
        <v>516864000</v>
      </c>
      <c r="G16" s="11">
        <v>562001000</v>
      </c>
      <c r="H16" s="11">
        <v>587000000</v>
      </c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>
        <v>644191000</v>
      </c>
      <c r="G19" s="11">
        <v>673122000</v>
      </c>
      <c r="H19" s="11">
        <v>703277000</v>
      </c>
    </row>
    <row r="20" spans="5:8" ht="14" x14ac:dyDescent="0.3">
      <c r="E20" s="23" t="s">
        <v>23</v>
      </c>
      <c r="F20" s="3">
        <f>SUM(F21:F29)</f>
        <v>287721000</v>
      </c>
      <c r="G20" s="3">
        <f>SUM(G21:G29)</f>
        <v>201281000</v>
      </c>
      <c r="H20" s="3">
        <f>SUM(H21:H29)</f>
        <v>189724000</v>
      </c>
    </row>
    <row r="21" spans="5:8" ht="13" x14ac:dyDescent="0.3">
      <c r="E21" s="26" t="s">
        <v>24</v>
      </c>
      <c r="F21" s="19">
        <v>83460000</v>
      </c>
      <c r="G21" s="19">
        <v>91968000</v>
      </c>
      <c r="H21" s="19">
        <v>96028000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98103000</v>
      </c>
      <c r="G23" s="11"/>
      <c r="H23" s="11"/>
    </row>
    <row r="24" spans="5:8" ht="13" x14ac:dyDescent="0.3">
      <c r="E24" s="26" t="s">
        <v>27</v>
      </c>
      <c r="F24" s="11">
        <v>36250000</v>
      </c>
      <c r="G24" s="11">
        <v>36500000</v>
      </c>
      <c r="H24" s="11">
        <v>38000000</v>
      </c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>
        <v>31000000</v>
      </c>
      <c r="G26" s="11">
        <v>31515000</v>
      </c>
      <c r="H26" s="11">
        <v>14000000</v>
      </c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>
        <v>38908000</v>
      </c>
      <c r="G28" s="19">
        <v>41298000</v>
      </c>
      <c r="H28" s="19">
        <v>41696000</v>
      </c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20230483000</v>
      </c>
      <c r="G30" s="18">
        <f>+G5+G6+G7+G20</f>
        <v>21385428000</v>
      </c>
      <c r="H30" s="18">
        <f>+H5+H6+H7+H20</f>
        <v>22122415000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1231894000</v>
      </c>
      <c r="G32" s="3">
        <f>SUM(G33:G38)</f>
        <v>1256302000</v>
      </c>
      <c r="H32" s="3">
        <f>SUM(H33:H38)</f>
        <v>1267139000</v>
      </c>
    </row>
    <row r="33" spans="5:8" ht="13" x14ac:dyDescent="0.3">
      <c r="E33" s="26" t="s">
        <v>18</v>
      </c>
      <c r="F33" s="11">
        <v>303600000</v>
      </c>
      <c r="G33" s="11">
        <v>369841000</v>
      </c>
      <c r="H33" s="11">
        <v>386205000</v>
      </c>
    </row>
    <row r="34" spans="5:8" ht="13" x14ac:dyDescent="0.3">
      <c r="E34" s="26" t="s">
        <v>36</v>
      </c>
      <c r="F34" s="11">
        <v>924094000</v>
      </c>
      <c r="G34" s="11">
        <v>879961000</v>
      </c>
      <c r="H34" s="11">
        <v>875834000</v>
      </c>
    </row>
    <row r="35" spans="5:8" ht="13" x14ac:dyDescent="0.3">
      <c r="E35" s="26" t="s">
        <v>37</v>
      </c>
      <c r="F35" s="11">
        <v>4200000</v>
      </c>
      <c r="G35" s="11">
        <v>6500000</v>
      </c>
      <c r="H35" s="11">
        <v>5100000</v>
      </c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1231894000</v>
      </c>
      <c r="G41" s="30">
        <f>+G32+G39</f>
        <v>1256302000</v>
      </c>
      <c r="H41" s="30">
        <f>+H32+H39</f>
        <v>1267139000</v>
      </c>
    </row>
    <row r="42" spans="5:8" ht="14" x14ac:dyDescent="0.3">
      <c r="E42" s="29" t="s">
        <v>41</v>
      </c>
      <c r="F42" s="30">
        <f>+F30+F41</f>
        <v>21462377000</v>
      </c>
      <c r="G42" s="30">
        <f>+G30+G41</f>
        <v>22641730000</v>
      </c>
      <c r="H42" s="30">
        <f>+H30+H41</f>
        <v>23389554000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42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1138058000</v>
      </c>
      <c r="G5" s="3">
        <v>1226701000</v>
      </c>
      <c r="H5" s="3">
        <v>1313633000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853171000</v>
      </c>
      <c r="G7" s="4">
        <f>SUM(G8:G19)</f>
        <v>872084000</v>
      </c>
      <c r="H7" s="4">
        <f>SUM(H8:H19)</f>
        <v>907122000</v>
      </c>
    </row>
    <row r="8" spans="5:8" ht="13" x14ac:dyDescent="0.3">
      <c r="E8" s="26" t="s">
        <v>11</v>
      </c>
      <c r="F8" s="11"/>
      <c r="G8" s="11"/>
      <c r="H8" s="11"/>
    </row>
    <row r="9" spans="5:8" ht="13" x14ac:dyDescent="0.3">
      <c r="E9" s="26" t="s">
        <v>12</v>
      </c>
      <c r="F9" s="11">
        <v>518034000</v>
      </c>
      <c r="G9" s="11">
        <v>541299000</v>
      </c>
      <c r="H9" s="11">
        <v>565549000</v>
      </c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/>
      <c r="H11" s="11"/>
    </row>
    <row r="12" spans="5:8" ht="13" x14ac:dyDescent="0.3">
      <c r="E12" s="26" t="s">
        <v>15</v>
      </c>
      <c r="F12" s="19">
        <v>40581000</v>
      </c>
      <c r="G12" s="19">
        <v>23000000</v>
      </c>
      <c r="H12" s="19">
        <v>20000000</v>
      </c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>
        <v>294556000</v>
      </c>
      <c r="G19" s="11">
        <v>307785000</v>
      </c>
      <c r="H19" s="11">
        <v>321573000</v>
      </c>
    </row>
    <row r="20" spans="5:8" ht="14" x14ac:dyDescent="0.3">
      <c r="E20" s="23" t="s">
        <v>23</v>
      </c>
      <c r="F20" s="3">
        <f>SUM(F21:F29)</f>
        <v>37001000</v>
      </c>
      <c r="G20" s="3">
        <f>SUM(G21:G29)</f>
        <v>32298000</v>
      </c>
      <c r="H20" s="3">
        <f>SUM(H21:H29)</f>
        <v>33334000</v>
      </c>
    </row>
    <row r="21" spans="5:8" ht="13" x14ac:dyDescent="0.3">
      <c r="E21" s="26" t="s">
        <v>24</v>
      </c>
      <c r="F21" s="19">
        <v>1000000</v>
      </c>
      <c r="G21" s="19">
        <v>1000000</v>
      </c>
      <c r="H21" s="19">
        <v>1138000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6093000</v>
      </c>
      <c r="G23" s="11"/>
      <c r="H23" s="11"/>
    </row>
    <row r="24" spans="5:8" ht="13" x14ac:dyDescent="0.3">
      <c r="E24" s="26" t="s">
        <v>27</v>
      </c>
      <c r="F24" s="11">
        <v>11000000</v>
      </c>
      <c r="G24" s="11">
        <v>12000000</v>
      </c>
      <c r="H24" s="11">
        <v>12500000</v>
      </c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>
        <v>18908000</v>
      </c>
      <c r="G28" s="19">
        <v>19298000</v>
      </c>
      <c r="H28" s="19">
        <v>19696000</v>
      </c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2028230000</v>
      </c>
      <c r="G30" s="18">
        <f>+G5+G6+G7+G20</f>
        <v>2131083000</v>
      </c>
      <c r="H30" s="18">
        <f>+H5+H6+H7+H20</f>
        <v>2254089000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58517000</v>
      </c>
      <c r="G32" s="3">
        <f>SUM(G33:G38)</f>
        <v>79551000</v>
      </c>
      <c r="H32" s="3">
        <f>SUM(H33:H38)</f>
        <v>84938000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>
        <v>57517000</v>
      </c>
      <c r="G34" s="11">
        <v>78551000</v>
      </c>
      <c r="H34" s="11">
        <v>83938000</v>
      </c>
    </row>
    <row r="35" spans="5:8" ht="13" x14ac:dyDescent="0.3">
      <c r="E35" s="26" t="s">
        <v>37</v>
      </c>
      <c r="F35" s="11">
        <v>1000000</v>
      </c>
      <c r="G35" s="11">
        <v>1000000</v>
      </c>
      <c r="H35" s="11">
        <v>1000000</v>
      </c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58517000</v>
      </c>
      <c r="G41" s="30">
        <f>+G32+G39</f>
        <v>79551000</v>
      </c>
      <c r="H41" s="30">
        <f>+H32+H39</f>
        <v>84938000</v>
      </c>
    </row>
    <row r="42" spans="5:8" ht="14" x14ac:dyDescent="0.3">
      <c r="E42" s="29" t="s">
        <v>41</v>
      </c>
      <c r="F42" s="30">
        <f>+F30+F41</f>
        <v>2086747000</v>
      </c>
      <c r="G42" s="30">
        <f>+G30+G41</f>
        <v>2210634000</v>
      </c>
      <c r="H42" s="30">
        <f>+H30+H41</f>
        <v>2339027000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43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108291000</v>
      </c>
      <c r="G5" s="3">
        <v>113410000</v>
      </c>
      <c r="H5" s="3">
        <v>115927000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2405000</v>
      </c>
      <c r="G7" s="4">
        <f>SUM(G8:G19)</f>
        <v>2513000</v>
      </c>
      <c r="H7" s="4">
        <f>SUM(H8:H19)</f>
        <v>2626000</v>
      </c>
    </row>
    <row r="8" spans="5:8" ht="13" x14ac:dyDescent="0.3">
      <c r="E8" s="26" t="s">
        <v>11</v>
      </c>
      <c r="F8" s="11"/>
      <c r="G8" s="11"/>
      <c r="H8" s="11"/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/>
      <c r="H11" s="11"/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>
        <v>2405000</v>
      </c>
      <c r="G13" s="19">
        <v>2513000</v>
      </c>
      <c r="H13" s="19">
        <v>2626000</v>
      </c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3181000</v>
      </c>
      <c r="G20" s="3">
        <f>SUM(G21:G29)</f>
        <v>1000000</v>
      </c>
      <c r="H20" s="3">
        <f>SUM(H21:H29)</f>
        <v>1100000</v>
      </c>
    </row>
    <row r="21" spans="5:8" ht="13" x14ac:dyDescent="0.3">
      <c r="E21" s="26" t="s">
        <v>24</v>
      </c>
      <c r="F21" s="19">
        <v>1000000</v>
      </c>
      <c r="G21" s="19">
        <v>1000000</v>
      </c>
      <c r="H21" s="19">
        <v>1100000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2181000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113877000</v>
      </c>
      <c r="G30" s="18">
        <f>+G5+G6+G7+G20</f>
        <v>116923000</v>
      </c>
      <c r="H30" s="18">
        <f>+H5+H6+H7+H20</f>
        <v>119653000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/>
      <c r="G34" s="11"/>
      <c r="H34" s="11"/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0</v>
      </c>
      <c r="G41" s="30">
        <f>+G32+G39</f>
        <v>0</v>
      </c>
      <c r="H41" s="30">
        <f>+H32+H39</f>
        <v>0</v>
      </c>
    </row>
    <row r="42" spans="5:8" ht="14" x14ac:dyDescent="0.3">
      <c r="E42" s="29" t="s">
        <v>41</v>
      </c>
      <c r="F42" s="30">
        <f>+F30+F41</f>
        <v>113877000</v>
      </c>
      <c r="G42" s="30">
        <f>+G30+G41</f>
        <v>116923000</v>
      </c>
      <c r="H42" s="30">
        <f>+H30+H41</f>
        <v>119653000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44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1089335000</v>
      </c>
      <c r="G5" s="3">
        <v>1146155000</v>
      </c>
      <c r="H5" s="3">
        <v>1200195000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581009000</v>
      </c>
      <c r="G7" s="4">
        <f>SUM(G8:G19)</f>
        <v>619158000</v>
      </c>
      <c r="H7" s="4">
        <f>SUM(H8:H19)</f>
        <v>648479000</v>
      </c>
    </row>
    <row r="8" spans="5:8" ht="13" x14ac:dyDescent="0.3">
      <c r="E8" s="26" t="s">
        <v>11</v>
      </c>
      <c r="F8" s="11">
        <v>516993000</v>
      </c>
      <c r="G8" s="11">
        <v>541820000</v>
      </c>
      <c r="H8" s="11">
        <v>567699000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/>
      <c r="H11" s="11"/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>
        <v>3116000</v>
      </c>
      <c r="G13" s="19">
        <v>3297000</v>
      </c>
      <c r="H13" s="19">
        <v>3445000</v>
      </c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>
        <v>60900000</v>
      </c>
      <c r="G16" s="11">
        <v>74041000</v>
      </c>
      <c r="H16" s="11">
        <v>77335000</v>
      </c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6829000</v>
      </c>
      <c r="G20" s="3">
        <f>SUM(G21:G29)</f>
        <v>2668000</v>
      </c>
      <c r="H20" s="3">
        <f>SUM(H21:H29)</f>
        <v>2806000</v>
      </c>
    </row>
    <row r="21" spans="5:8" ht="13" x14ac:dyDescent="0.3">
      <c r="E21" s="26" t="s">
        <v>24</v>
      </c>
      <c r="F21" s="19">
        <v>1250000</v>
      </c>
      <c r="G21" s="19">
        <v>2668000</v>
      </c>
      <c r="H21" s="19">
        <v>2806000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5579000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1677173000</v>
      </c>
      <c r="G30" s="18">
        <f>+G5+G6+G7+G20</f>
        <v>1767981000</v>
      </c>
      <c r="H30" s="18">
        <f>+H5+H6+H7+H20</f>
        <v>1851480000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115000000</v>
      </c>
      <c r="G32" s="3">
        <f>SUM(G33:G38)</f>
        <v>243098000</v>
      </c>
      <c r="H32" s="3">
        <f>SUM(H33:H38)</f>
        <v>243205000</v>
      </c>
    </row>
    <row r="33" spans="5:8" ht="13" x14ac:dyDescent="0.3">
      <c r="E33" s="26" t="s">
        <v>18</v>
      </c>
      <c r="F33" s="11">
        <v>115000000</v>
      </c>
      <c r="G33" s="11">
        <v>243098000</v>
      </c>
      <c r="H33" s="11">
        <v>243205000</v>
      </c>
    </row>
    <row r="34" spans="5:8" ht="13" x14ac:dyDescent="0.3">
      <c r="E34" s="26" t="s">
        <v>36</v>
      </c>
      <c r="F34" s="11"/>
      <c r="G34" s="11"/>
      <c r="H34" s="11"/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115000000</v>
      </c>
      <c r="G41" s="30">
        <f>+G32+G39</f>
        <v>243098000</v>
      </c>
      <c r="H41" s="30">
        <f>+H32+H39</f>
        <v>243205000</v>
      </c>
    </row>
    <row r="42" spans="5:8" ht="14" x14ac:dyDescent="0.3">
      <c r="E42" s="29" t="s">
        <v>41</v>
      </c>
      <c r="F42" s="30">
        <f>+F30+F41</f>
        <v>1792173000</v>
      </c>
      <c r="G42" s="30">
        <f>+G30+G41</f>
        <v>2011079000</v>
      </c>
      <c r="H42" s="30">
        <f>+H30+H41</f>
        <v>2094685000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45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695711000</v>
      </c>
      <c r="G5" s="3">
        <v>734611000</v>
      </c>
      <c r="H5" s="3">
        <v>768119000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619474000</v>
      </c>
      <c r="G7" s="4">
        <f>SUM(G8:G19)</f>
        <v>584767000</v>
      </c>
      <c r="H7" s="4">
        <f>SUM(H8:H19)</f>
        <v>514867000</v>
      </c>
    </row>
    <row r="8" spans="5:8" ht="13" x14ac:dyDescent="0.3">
      <c r="E8" s="26" t="s">
        <v>11</v>
      </c>
      <c r="F8" s="11">
        <v>345989000</v>
      </c>
      <c r="G8" s="11">
        <v>362525000</v>
      </c>
      <c r="H8" s="11">
        <v>379760000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/>
      <c r="H11" s="11"/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>
        <v>3468000</v>
      </c>
      <c r="G13" s="19">
        <v>3642000</v>
      </c>
      <c r="H13" s="19">
        <v>3788000</v>
      </c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>
        <v>203000000</v>
      </c>
      <c r="G15" s="11">
        <v>135000000</v>
      </c>
      <c r="H15" s="11">
        <v>44000000</v>
      </c>
    </row>
    <row r="16" spans="5:8" ht="13" x14ac:dyDescent="0.3">
      <c r="E16" s="26" t="s">
        <v>19</v>
      </c>
      <c r="F16" s="11">
        <v>67017000</v>
      </c>
      <c r="G16" s="11">
        <v>83600000</v>
      </c>
      <c r="H16" s="11">
        <v>87319000</v>
      </c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3872000</v>
      </c>
      <c r="G20" s="3">
        <f>SUM(G21:G29)</f>
        <v>2418000</v>
      </c>
      <c r="H20" s="3">
        <f>SUM(H21:H29)</f>
        <v>2500000</v>
      </c>
    </row>
    <row r="21" spans="5:8" ht="13" x14ac:dyDescent="0.3">
      <c r="E21" s="26" t="s">
        <v>24</v>
      </c>
      <c r="F21" s="19">
        <v>1000000</v>
      </c>
      <c r="G21" s="19">
        <v>2418000</v>
      </c>
      <c r="H21" s="19">
        <v>2500000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2872000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1319057000</v>
      </c>
      <c r="G30" s="18">
        <f>+G5+G6+G7+G20</f>
        <v>1321796000</v>
      </c>
      <c r="H30" s="18">
        <f>+H5+H6+H7+H20</f>
        <v>1285486000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/>
      <c r="G34" s="11"/>
      <c r="H34" s="11"/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0</v>
      </c>
      <c r="G41" s="30">
        <f>+G32+G39</f>
        <v>0</v>
      </c>
      <c r="H41" s="30">
        <f>+H32+H39</f>
        <v>0</v>
      </c>
    </row>
    <row r="42" spans="5:8" ht="14" x14ac:dyDescent="0.3">
      <c r="E42" s="29" t="s">
        <v>41</v>
      </c>
      <c r="F42" s="30">
        <f>+F30+F41</f>
        <v>1319057000</v>
      </c>
      <c r="G42" s="30">
        <f>+G30+G41</f>
        <v>1321796000</v>
      </c>
      <c r="H42" s="30">
        <f>+H30+H41</f>
        <v>1285486000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46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356119000</v>
      </c>
      <c r="G5" s="3">
        <v>376708000</v>
      </c>
      <c r="H5" s="3">
        <v>393716000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277961000</v>
      </c>
      <c r="G7" s="4">
        <f>SUM(G8:G19)</f>
        <v>310579000</v>
      </c>
      <c r="H7" s="4">
        <f>SUM(H8:H19)</f>
        <v>372891000</v>
      </c>
    </row>
    <row r="8" spans="5:8" ht="13" x14ac:dyDescent="0.3">
      <c r="E8" s="26" t="s">
        <v>11</v>
      </c>
      <c r="F8" s="11">
        <v>188614000</v>
      </c>
      <c r="G8" s="11">
        <v>197517000</v>
      </c>
      <c r="H8" s="11">
        <v>206798000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/>
      <c r="H11" s="11"/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>
        <v>2347000</v>
      </c>
      <c r="G13" s="19">
        <v>2452000</v>
      </c>
      <c r="H13" s="19">
        <v>2562000</v>
      </c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>
        <v>20000000</v>
      </c>
      <c r="G15" s="11">
        <v>50000000</v>
      </c>
      <c r="H15" s="11">
        <v>100225000</v>
      </c>
    </row>
    <row r="16" spans="5:8" ht="13" x14ac:dyDescent="0.3">
      <c r="E16" s="26" t="s">
        <v>19</v>
      </c>
      <c r="F16" s="11">
        <v>67000000</v>
      </c>
      <c r="G16" s="11">
        <v>60610000</v>
      </c>
      <c r="H16" s="11">
        <v>63306000</v>
      </c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2882000</v>
      </c>
      <c r="G20" s="3">
        <f>SUM(G21:G29)</f>
        <v>1500000</v>
      </c>
      <c r="H20" s="3">
        <f>SUM(H21:H29)</f>
        <v>1600000</v>
      </c>
    </row>
    <row r="21" spans="5:8" ht="13" x14ac:dyDescent="0.3">
      <c r="E21" s="26" t="s">
        <v>24</v>
      </c>
      <c r="F21" s="19">
        <v>1500000</v>
      </c>
      <c r="G21" s="19">
        <v>1500000</v>
      </c>
      <c r="H21" s="19">
        <v>1600000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1382000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636962000</v>
      </c>
      <c r="G30" s="18">
        <f>+G5+G6+G7+G20</f>
        <v>688787000</v>
      </c>
      <c r="H30" s="18">
        <f>+H5+H6+H7+H20</f>
        <v>768207000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/>
      <c r="G34" s="11"/>
      <c r="H34" s="11"/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0</v>
      </c>
      <c r="G41" s="30">
        <f>+G32+G39</f>
        <v>0</v>
      </c>
      <c r="H41" s="30">
        <f>+H32+H39</f>
        <v>0</v>
      </c>
    </row>
    <row r="42" spans="5:8" ht="14" x14ac:dyDescent="0.3">
      <c r="E42" s="29" t="s">
        <v>41</v>
      </c>
      <c r="F42" s="30">
        <f>+F30+F41</f>
        <v>636962000</v>
      </c>
      <c r="G42" s="30">
        <f>+G30+G41</f>
        <v>688787000</v>
      </c>
      <c r="H42" s="30">
        <f>+H30+H41</f>
        <v>768207000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47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1124310000</v>
      </c>
      <c r="G5" s="3">
        <v>1194178000</v>
      </c>
      <c r="H5" s="3">
        <v>1258230000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1008756000</v>
      </c>
      <c r="G7" s="4">
        <f>SUM(G8:G19)</f>
        <v>1252959000</v>
      </c>
      <c r="H7" s="4">
        <f>SUM(H8:H19)</f>
        <v>1345412000</v>
      </c>
    </row>
    <row r="8" spans="5:8" ht="13" x14ac:dyDescent="0.3">
      <c r="E8" s="26" t="s">
        <v>11</v>
      </c>
      <c r="F8" s="11">
        <v>764752000</v>
      </c>
      <c r="G8" s="11">
        <v>801594000</v>
      </c>
      <c r="H8" s="11">
        <v>839997000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/>
      <c r="H11" s="11"/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>
        <v>3155000</v>
      </c>
      <c r="G13" s="19">
        <v>3296000</v>
      </c>
      <c r="H13" s="19">
        <v>3444000</v>
      </c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>
        <v>160849000</v>
      </c>
      <c r="G15" s="11">
        <v>317444000</v>
      </c>
      <c r="H15" s="11">
        <v>365536000</v>
      </c>
    </row>
    <row r="16" spans="5:8" ht="13" x14ac:dyDescent="0.3">
      <c r="E16" s="26" t="s">
        <v>19</v>
      </c>
      <c r="F16" s="11">
        <v>80000000</v>
      </c>
      <c r="G16" s="11">
        <v>130625000</v>
      </c>
      <c r="H16" s="11">
        <v>136435000</v>
      </c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8809000</v>
      </c>
      <c r="G20" s="3">
        <f>SUM(G21:G29)</f>
        <v>2000000</v>
      </c>
      <c r="H20" s="3">
        <f>SUM(H21:H29)</f>
        <v>8100000</v>
      </c>
    </row>
    <row r="21" spans="5:8" ht="13" x14ac:dyDescent="0.3">
      <c r="E21" s="26" t="s">
        <v>24</v>
      </c>
      <c r="F21" s="19">
        <v>2000000</v>
      </c>
      <c r="G21" s="19">
        <v>2000000</v>
      </c>
      <c r="H21" s="19">
        <v>2100000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6809000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>
        <v>6000000</v>
      </c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2141875000</v>
      </c>
      <c r="G30" s="18">
        <f>+G5+G6+G7+G20</f>
        <v>2449137000</v>
      </c>
      <c r="H30" s="18">
        <f>+H5+H6+H7+H20</f>
        <v>2611742000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/>
      <c r="G34" s="11"/>
      <c r="H34" s="11"/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0</v>
      </c>
      <c r="G41" s="30">
        <f>+G32+G39</f>
        <v>0</v>
      </c>
      <c r="H41" s="30">
        <f>+H32+H39</f>
        <v>0</v>
      </c>
    </row>
    <row r="42" spans="5:8" ht="14" x14ac:dyDescent="0.3">
      <c r="E42" s="29" t="s">
        <v>41</v>
      </c>
      <c r="F42" s="30">
        <f>+F30+F41</f>
        <v>2141875000</v>
      </c>
      <c r="G42" s="30">
        <f>+G30+G41</f>
        <v>2449137000</v>
      </c>
      <c r="H42" s="30">
        <f>+H30+H41</f>
        <v>2611742000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48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734119000</v>
      </c>
      <c r="G5" s="3">
        <v>779912000</v>
      </c>
      <c r="H5" s="3">
        <v>821082000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561013000</v>
      </c>
      <c r="G7" s="4">
        <f>SUM(G8:G19)</f>
        <v>587609000</v>
      </c>
      <c r="H7" s="4">
        <f>SUM(H8:H19)</f>
        <v>615278000</v>
      </c>
    </row>
    <row r="8" spans="5:8" ht="13" x14ac:dyDescent="0.3">
      <c r="E8" s="26" t="s">
        <v>11</v>
      </c>
      <c r="F8" s="11">
        <v>453563000</v>
      </c>
      <c r="G8" s="11">
        <v>475315000</v>
      </c>
      <c r="H8" s="11">
        <v>497988000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/>
      <c r="H11" s="11"/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>
        <v>2450000</v>
      </c>
      <c r="G13" s="19">
        <v>2569000</v>
      </c>
      <c r="H13" s="19">
        <v>2685000</v>
      </c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>
        <v>105000000</v>
      </c>
      <c r="G16" s="11">
        <v>109725000</v>
      </c>
      <c r="H16" s="11">
        <v>114605000</v>
      </c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14881000</v>
      </c>
      <c r="G20" s="3">
        <f>SUM(G21:G29)</f>
        <v>7450000</v>
      </c>
      <c r="H20" s="3">
        <f>SUM(H21:H29)</f>
        <v>7588000</v>
      </c>
    </row>
    <row r="21" spans="5:8" ht="13" x14ac:dyDescent="0.3">
      <c r="E21" s="26" t="s">
        <v>24</v>
      </c>
      <c r="F21" s="19">
        <v>1950000</v>
      </c>
      <c r="G21" s="19">
        <v>1950000</v>
      </c>
      <c r="H21" s="19">
        <v>2088000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6931000</v>
      </c>
      <c r="G23" s="11"/>
      <c r="H23" s="11"/>
    </row>
    <row r="24" spans="5:8" ht="13" x14ac:dyDescent="0.3">
      <c r="E24" s="26" t="s">
        <v>27</v>
      </c>
      <c r="F24" s="11">
        <v>6000000</v>
      </c>
      <c r="G24" s="11">
        <v>5500000</v>
      </c>
      <c r="H24" s="11">
        <v>5500000</v>
      </c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1310013000</v>
      </c>
      <c r="G30" s="18">
        <f>+G5+G6+G7+G20</f>
        <v>1374971000</v>
      </c>
      <c r="H30" s="18">
        <f>+H5+H6+H7+H20</f>
        <v>1443948000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68000000</v>
      </c>
      <c r="G32" s="3">
        <f>SUM(G33:G38)</f>
        <v>100000000</v>
      </c>
      <c r="H32" s="3">
        <f>SUM(H33:H38)</f>
        <v>143000000</v>
      </c>
    </row>
    <row r="33" spans="5:8" ht="13" x14ac:dyDescent="0.3">
      <c r="E33" s="26" t="s">
        <v>18</v>
      </c>
      <c r="F33" s="11">
        <v>68000000</v>
      </c>
      <c r="G33" s="11">
        <v>100000000</v>
      </c>
      <c r="H33" s="11">
        <v>143000000</v>
      </c>
    </row>
    <row r="34" spans="5:8" ht="13" x14ac:dyDescent="0.3">
      <c r="E34" s="26" t="s">
        <v>36</v>
      </c>
      <c r="F34" s="11"/>
      <c r="G34" s="11"/>
      <c r="H34" s="11"/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68000000</v>
      </c>
      <c r="G41" s="30">
        <f>+G32+G39</f>
        <v>100000000</v>
      </c>
      <c r="H41" s="30">
        <f>+H32+H39</f>
        <v>143000000</v>
      </c>
    </row>
    <row r="42" spans="5:8" ht="14" x14ac:dyDescent="0.3">
      <c r="E42" s="29" t="s">
        <v>41</v>
      </c>
      <c r="F42" s="30">
        <f>+F30+F41</f>
        <v>1378013000</v>
      </c>
      <c r="G42" s="30">
        <f>+G30+G41</f>
        <v>1474971000</v>
      </c>
      <c r="H42" s="30">
        <f>+H30+H41</f>
        <v>1586948000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49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114382000</v>
      </c>
      <c r="G5" s="3">
        <v>121820000</v>
      </c>
      <c r="H5" s="3">
        <v>125303000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43871000</v>
      </c>
      <c r="G7" s="4">
        <f>SUM(G8:G19)</f>
        <v>57686000</v>
      </c>
      <c r="H7" s="4">
        <f>SUM(H8:H19)</f>
        <v>67570000</v>
      </c>
    </row>
    <row r="8" spans="5:8" ht="13" x14ac:dyDescent="0.3">
      <c r="E8" s="26" t="s">
        <v>11</v>
      </c>
      <c r="F8" s="11">
        <v>23871000</v>
      </c>
      <c r="G8" s="11">
        <v>24786000</v>
      </c>
      <c r="H8" s="11">
        <v>25740000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>
        <v>12000000</v>
      </c>
      <c r="H11" s="11">
        <v>20000000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>
        <v>20000000</v>
      </c>
      <c r="G16" s="11">
        <v>20900000</v>
      </c>
      <c r="H16" s="11">
        <v>21830000</v>
      </c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4415000</v>
      </c>
      <c r="G20" s="3">
        <f>SUM(G21:G29)</f>
        <v>3100000</v>
      </c>
      <c r="H20" s="3">
        <f>SUM(H21:H29)</f>
        <v>3238000</v>
      </c>
    </row>
    <row r="21" spans="5:8" ht="13" x14ac:dyDescent="0.3">
      <c r="E21" s="26" t="s">
        <v>24</v>
      </c>
      <c r="F21" s="19">
        <v>3100000</v>
      </c>
      <c r="G21" s="19">
        <v>3100000</v>
      </c>
      <c r="H21" s="19">
        <v>3238000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1315000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162668000</v>
      </c>
      <c r="G30" s="18">
        <f>+G5+G6+G7+G20</f>
        <v>182606000</v>
      </c>
      <c r="H30" s="18">
        <f>+H5+H6+H7+H20</f>
        <v>196111000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51000000</v>
      </c>
      <c r="G32" s="3">
        <f>SUM(G33:G38)</f>
        <v>7630000</v>
      </c>
      <c r="H32" s="3">
        <f>SUM(H33:H38)</f>
        <v>8535000</v>
      </c>
    </row>
    <row r="33" spans="5:8" ht="13" x14ac:dyDescent="0.3">
      <c r="E33" s="26" t="s">
        <v>18</v>
      </c>
      <c r="F33" s="11">
        <v>51000000</v>
      </c>
      <c r="G33" s="11">
        <v>3950000</v>
      </c>
      <c r="H33" s="11"/>
    </row>
    <row r="34" spans="5:8" ht="13" x14ac:dyDescent="0.3">
      <c r="E34" s="26" t="s">
        <v>36</v>
      </c>
      <c r="F34" s="11"/>
      <c r="G34" s="11">
        <v>3680000</v>
      </c>
      <c r="H34" s="11">
        <v>8535000</v>
      </c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51000000</v>
      </c>
      <c r="G41" s="30">
        <f>+G32+G39</f>
        <v>7630000</v>
      </c>
      <c r="H41" s="30">
        <f>+H32+H39</f>
        <v>8535000</v>
      </c>
    </row>
    <row r="42" spans="5:8" ht="14" x14ac:dyDescent="0.3">
      <c r="E42" s="29" t="s">
        <v>41</v>
      </c>
      <c r="F42" s="30">
        <f>+F30+F41</f>
        <v>213668000</v>
      </c>
      <c r="G42" s="30">
        <f>+G30+G41</f>
        <v>190236000</v>
      </c>
      <c r="H42" s="30">
        <f>+H30+H41</f>
        <v>204646000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50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67222000</v>
      </c>
      <c r="G5" s="3">
        <v>71037000</v>
      </c>
      <c r="H5" s="3">
        <v>71752000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34472000</v>
      </c>
      <c r="G7" s="4">
        <f>SUM(G8:G19)</f>
        <v>30940000</v>
      </c>
      <c r="H7" s="4">
        <f>SUM(H8:H19)</f>
        <v>31781000</v>
      </c>
    </row>
    <row r="8" spans="5:8" ht="13" x14ac:dyDescent="0.3">
      <c r="E8" s="26" t="s">
        <v>11</v>
      </c>
      <c r="F8" s="11">
        <v>24268000</v>
      </c>
      <c r="G8" s="11">
        <v>16815000</v>
      </c>
      <c r="H8" s="11">
        <v>17384000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204000</v>
      </c>
      <c r="G11" s="11">
        <v>8000000</v>
      </c>
      <c r="H11" s="11">
        <v>8000000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>
        <v>10000000</v>
      </c>
      <c r="G16" s="11">
        <v>6125000</v>
      </c>
      <c r="H16" s="11">
        <v>6397000</v>
      </c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7593000</v>
      </c>
      <c r="G20" s="3">
        <f>SUM(G21:G29)</f>
        <v>7450000</v>
      </c>
      <c r="H20" s="3">
        <f>SUM(H21:H29)</f>
        <v>2500000</v>
      </c>
    </row>
    <row r="21" spans="5:8" ht="13" x14ac:dyDescent="0.3">
      <c r="E21" s="26" t="s">
        <v>24</v>
      </c>
      <c r="F21" s="19">
        <v>2450000</v>
      </c>
      <c r="G21" s="19">
        <v>2450000</v>
      </c>
      <c r="H21" s="19">
        <v>2500000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1143000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>
        <v>4000000</v>
      </c>
      <c r="G26" s="11">
        <v>5000000</v>
      </c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109287000</v>
      </c>
      <c r="G30" s="18">
        <f>+G5+G6+G7+G20</f>
        <v>109427000</v>
      </c>
      <c r="H30" s="18">
        <f>+H5+H6+H7+H20</f>
        <v>106033000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/>
      <c r="G34" s="11"/>
      <c r="H34" s="11"/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0</v>
      </c>
      <c r="G41" s="30">
        <f>+G32+G39</f>
        <v>0</v>
      </c>
      <c r="H41" s="30">
        <f>+H32+H39</f>
        <v>0</v>
      </c>
    </row>
    <row r="42" spans="5:8" ht="14" x14ac:dyDescent="0.3">
      <c r="E42" s="29" t="s">
        <v>41</v>
      </c>
      <c r="F42" s="30">
        <f>+F30+F41</f>
        <v>109287000</v>
      </c>
      <c r="G42" s="30">
        <f>+G30+G41</f>
        <v>109427000</v>
      </c>
      <c r="H42" s="30">
        <f>+H30+H41</f>
        <v>106033000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51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121975000</v>
      </c>
      <c r="G5" s="3">
        <v>130528000</v>
      </c>
      <c r="H5" s="3">
        <v>135042000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50402000</v>
      </c>
      <c r="G7" s="4">
        <f>SUM(G8:G19)</f>
        <v>59392000</v>
      </c>
      <c r="H7" s="4">
        <f>SUM(H8:H19)</f>
        <v>64459000</v>
      </c>
    </row>
    <row r="8" spans="5:8" ht="13" x14ac:dyDescent="0.3">
      <c r="E8" s="26" t="s">
        <v>11</v>
      </c>
      <c r="F8" s="11">
        <v>28455000</v>
      </c>
      <c r="G8" s="11">
        <v>29592000</v>
      </c>
      <c r="H8" s="11">
        <v>30778000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>
        <v>10000000</v>
      </c>
      <c r="H11" s="11">
        <v>13000000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>
        <v>21947000</v>
      </c>
      <c r="G16" s="11">
        <v>19800000</v>
      </c>
      <c r="H16" s="11">
        <v>20681000</v>
      </c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4113000</v>
      </c>
      <c r="G20" s="3">
        <f>SUM(G21:G29)</f>
        <v>4518000</v>
      </c>
      <c r="H20" s="3">
        <f>SUM(H21:H29)</f>
        <v>4518000</v>
      </c>
    </row>
    <row r="21" spans="5:8" ht="13" x14ac:dyDescent="0.3">
      <c r="E21" s="26" t="s">
        <v>24</v>
      </c>
      <c r="F21" s="19">
        <v>3100000</v>
      </c>
      <c r="G21" s="19">
        <v>4518000</v>
      </c>
      <c r="H21" s="19">
        <v>4518000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1013000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176490000</v>
      </c>
      <c r="G30" s="18">
        <f>+G5+G6+G7+G20</f>
        <v>194438000</v>
      </c>
      <c r="H30" s="18">
        <f>+H5+H6+H7+H20</f>
        <v>204019000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40242000</v>
      </c>
      <c r="G32" s="3">
        <f>SUM(G33:G38)</f>
        <v>25835000</v>
      </c>
      <c r="H32" s="3">
        <f>SUM(H33:H38)</f>
        <v>5535000</v>
      </c>
    </row>
    <row r="33" spans="5:8" ht="13" x14ac:dyDescent="0.3">
      <c r="E33" s="26" t="s">
        <v>18</v>
      </c>
      <c r="F33" s="11">
        <v>40000000</v>
      </c>
      <c r="G33" s="11">
        <v>21793000</v>
      </c>
      <c r="H33" s="11"/>
    </row>
    <row r="34" spans="5:8" ht="13" x14ac:dyDescent="0.3">
      <c r="E34" s="26" t="s">
        <v>36</v>
      </c>
      <c r="F34" s="11">
        <v>242000</v>
      </c>
      <c r="G34" s="11">
        <v>4042000</v>
      </c>
      <c r="H34" s="11">
        <v>5535000</v>
      </c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40242000</v>
      </c>
      <c r="G41" s="30">
        <f>+G32+G39</f>
        <v>25835000</v>
      </c>
      <c r="H41" s="30">
        <f>+H32+H39</f>
        <v>5535000</v>
      </c>
    </row>
    <row r="42" spans="5:8" ht="14" x14ac:dyDescent="0.3">
      <c r="E42" s="29" t="s">
        <v>41</v>
      </c>
      <c r="F42" s="30">
        <f>+F30+F41</f>
        <v>216732000</v>
      </c>
      <c r="G42" s="30">
        <f>+G30+G41</f>
        <v>220273000</v>
      </c>
      <c r="H42" s="30">
        <f>+H30+H41</f>
        <v>209554000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52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128536000</v>
      </c>
      <c r="G5" s="3">
        <v>138051000</v>
      </c>
      <c r="H5" s="3">
        <v>143080000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61956000</v>
      </c>
      <c r="G7" s="4">
        <f>SUM(G8:G19)</f>
        <v>61938000</v>
      </c>
      <c r="H7" s="4">
        <f>SUM(H8:H19)</f>
        <v>63888000</v>
      </c>
    </row>
    <row r="8" spans="5:8" ht="13" x14ac:dyDescent="0.3">
      <c r="E8" s="26" t="s">
        <v>11</v>
      </c>
      <c r="F8" s="11">
        <v>31956000</v>
      </c>
      <c r="G8" s="11">
        <v>33263000</v>
      </c>
      <c r="H8" s="11">
        <v>34626000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>
        <v>8000000</v>
      </c>
      <c r="H11" s="11">
        <v>9000000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>
        <v>30000000</v>
      </c>
      <c r="G16" s="11">
        <v>20675000</v>
      </c>
      <c r="H16" s="11">
        <v>20262000</v>
      </c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4136000</v>
      </c>
      <c r="G20" s="3">
        <f>SUM(G21:G29)</f>
        <v>2650000</v>
      </c>
      <c r="H20" s="3">
        <f>SUM(H21:H29)</f>
        <v>2788000</v>
      </c>
    </row>
    <row r="21" spans="5:8" ht="13" x14ac:dyDescent="0.3">
      <c r="E21" s="26" t="s">
        <v>24</v>
      </c>
      <c r="F21" s="19">
        <v>2650000</v>
      </c>
      <c r="G21" s="19">
        <v>2650000</v>
      </c>
      <c r="H21" s="19">
        <v>2788000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1486000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194628000</v>
      </c>
      <c r="G30" s="18">
        <f>+G5+G6+G7+G20</f>
        <v>202639000</v>
      </c>
      <c r="H30" s="18">
        <f>+H5+H6+H7+H20</f>
        <v>209756000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22793000</v>
      </c>
      <c r="G32" s="3">
        <f>SUM(G33:G38)</f>
        <v>3864000</v>
      </c>
      <c r="H32" s="3">
        <f>SUM(H33:H38)</f>
        <v>5235000</v>
      </c>
    </row>
    <row r="33" spans="5:8" ht="13" x14ac:dyDescent="0.3">
      <c r="E33" s="26" t="s">
        <v>18</v>
      </c>
      <c r="F33" s="11">
        <v>20000000</v>
      </c>
      <c r="G33" s="11"/>
      <c r="H33" s="11"/>
    </row>
    <row r="34" spans="5:8" ht="13" x14ac:dyDescent="0.3">
      <c r="E34" s="26" t="s">
        <v>36</v>
      </c>
      <c r="F34" s="11">
        <v>2793000</v>
      </c>
      <c r="G34" s="11">
        <v>3864000</v>
      </c>
      <c r="H34" s="11">
        <v>5235000</v>
      </c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22793000</v>
      </c>
      <c r="G41" s="30">
        <f>+G32+G39</f>
        <v>3864000</v>
      </c>
      <c r="H41" s="30">
        <f>+H32+H39</f>
        <v>5235000</v>
      </c>
    </row>
    <row r="42" spans="5:8" ht="14" x14ac:dyDescent="0.3">
      <c r="E42" s="29" t="s">
        <v>41</v>
      </c>
      <c r="F42" s="30">
        <f>+F30+F41</f>
        <v>217421000</v>
      </c>
      <c r="G42" s="30">
        <f>+G30+G41</f>
        <v>206503000</v>
      </c>
      <c r="H42" s="30">
        <f>+H30+H41</f>
        <v>214991000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53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110451000</v>
      </c>
      <c r="G5" s="3">
        <v>119928000</v>
      </c>
      <c r="H5" s="3">
        <v>126437000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44921000</v>
      </c>
      <c r="G7" s="4">
        <f>SUM(G8:G19)</f>
        <v>49529000</v>
      </c>
      <c r="H7" s="4">
        <f>SUM(H8:H19)</f>
        <v>63719000</v>
      </c>
    </row>
    <row r="8" spans="5:8" ht="13" x14ac:dyDescent="0.3">
      <c r="E8" s="26" t="s">
        <v>11</v>
      </c>
      <c r="F8" s="11">
        <v>29921000</v>
      </c>
      <c r="G8" s="11">
        <v>31129000</v>
      </c>
      <c r="H8" s="11">
        <v>32389000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>
        <v>7500000</v>
      </c>
      <c r="H11" s="11">
        <v>9500000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>
        <v>15000000</v>
      </c>
      <c r="G16" s="11">
        <v>10900000</v>
      </c>
      <c r="H16" s="11">
        <v>21830000</v>
      </c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4080000</v>
      </c>
      <c r="G20" s="3">
        <f>SUM(G21:G29)</f>
        <v>4518000</v>
      </c>
      <c r="H20" s="3">
        <f>SUM(H21:H29)</f>
        <v>4518000</v>
      </c>
    </row>
    <row r="21" spans="5:8" ht="13" x14ac:dyDescent="0.3">
      <c r="E21" s="26" t="s">
        <v>24</v>
      </c>
      <c r="F21" s="19">
        <v>3100000</v>
      </c>
      <c r="G21" s="19">
        <v>4518000</v>
      </c>
      <c r="H21" s="19">
        <v>4518000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980000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159452000</v>
      </c>
      <c r="G30" s="18">
        <f>+G5+G6+G7+G20</f>
        <v>173975000</v>
      </c>
      <c r="H30" s="18">
        <f>+H5+H6+H7+H20</f>
        <v>194674000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11338000</v>
      </c>
      <c r="G32" s="3">
        <f>SUM(G33:G38)</f>
        <v>10885000</v>
      </c>
      <c r="H32" s="3">
        <f>SUM(H33:H38)</f>
        <v>9162000</v>
      </c>
    </row>
    <row r="33" spans="5:8" ht="13" x14ac:dyDescent="0.3">
      <c r="E33" s="26" t="s">
        <v>18</v>
      </c>
      <c r="F33" s="11">
        <v>2000000</v>
      </c>
      <c r="G33" s="11"/>
      <c r="H33" s="11"/>
    </row>
    <row r="34" spans="5:8" ht="13" x14ac:dyDescent="0.3">
      <c r="E34" s="26" t="s">
        <v>36</v>
      </c>
      <c r="F34" s="11">
        <v>9338000</v>
      </c>
      <c r="G34" s="11">
        <v>10885000</v>
      </c>
      <c r="H34" s="11">
        <v>9162000</v>
      </c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11338000</v>
      </c>
      <c r="G41" s="30">
        <f>+G32+G39</f>
        <v>10885000</v>
      </c>
      <c r="H41" s="30">
        <f>+H32+H39</f>
        <v>9162000</v>
      </c>
    </row>
    <row r="42" spans="5:8" ht="14" x14ac:dyDescent="0.3">
      <c r="E42" s="29" t="s">
        <v>41</v>
      </c>
      <c r="F42" s="30">
        <f>+F30+F41</f>
        <v>170790000</v>
      </c>
      <c r="G42" s="30">
        <f>+G30+G41</f>
        <v>184860000</v>
      </c>
      <c r="H42" s="30">
        <f>+H30+H41</f>
        <v>203836000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54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180506000</v>
      </c>
      <c r="G5" s="3">
        <v>198345000</v>
      </c>
      <c r="H5" s="3">
        <v>214749000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72067000</v>
      </c>
      <c r="G7" s="4">
        <f>SUM(G8:G19)</f>
        <v>62136000</v>
      </c>
      <c r="H7" s="4">
        <f>SUM(H8:H19)</f>
        <v>58572000</v>
      </c>
    </row>
    <row r="8" spans="5:8" ht="13" x14ac:dyDescent="0.3">
      <c r="E8" s="26" t="s">
        <v>11</v>
      </c>
      <c r="F8" s="11">
        <v>37367000</v>
      </c>
      <c r="G8" s="11">
        <v>38936000</v>
      </c>
      <c r="H8" s="11">
        <v>40572000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4700000</v>
      </c>
      <c r="G11" s="11">
        <v>13200000</v>
      </c>
      <c r="H11" s="11">
        <v>11000000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>
        <v>30000000</v>
      </c>
      <c r="G16" s="11">
        <v>10000000</v>
      </c>
      <c r="H16" s="11">
        <v>7000000</v>
      </c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8178000</v>
      </c>
      <c r="G20" s="3">
        <f>SUM(G21:G29)</f>
        <v>6720000</v>
      </c>
      <c r="H20" s="3">
        <f>SUM(H21:H29)</f>
        <v>1858000</v>
      </c>
    </row>
    <row r="21" spans="5:8" ht="13" x14ac:dyDescent="0.3">
      <c r="E21" s="26" t="s">
        <v>24</v>
      </c>
      <c r="F21" s="19">
        <v>1720000</v>
      </c>
      <c r="G21" s="19">
        <v>1720000</v>
      </c>
      <c r="H21" s="19">
        <v>1858000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2458000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>
        <v>4000000</v>
      </c>
      <c r="G26" s="11">
        <v>5000000</v>
      </c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260751000</v>
      </c>
      <c r="G30" s="18">
        <f>+G5+G6+G7+G20</f>
        <v>267201000</v>
      </c>
      <c r="H30" s="18">
        <f>+H5+H6+H7+H20</f>
        <v>275179000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2776000</v>
      </c>
      <c r="G32" s="3">
        <f>SUM(G33:G38)</f>
        <v>10396000</v>
      </c>
      <c r="H32" s="3">
        <f>SUM(H33:H38)</f>
        <v>9695000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>
        <v>2776000</v>
      </c>
      <c r="G34" s="11">
        <v>10396000</v>
      </c>
      <c r="H34" s="11">
        <v>9695000</v>
      </c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2776000</v>
      </c>
      <c r="G41" s="30">
        <f>+G32+G39</f>
        <v>10396000</v>
      </c>
      <c r="H41" s="30">
        <f>+H32+H39</f>
        <v>9695000</v>
      </c>
    </row>
    <row r="42" spans="5:8" ht="14" x14ac:dyDescent="0.3">
      <c r="E42" s="29" t="s">
        <v>41</v>
      </c>
      <c r="F42" s="30">
        <f>+F30+F41</f>
        <v>263527000</v>
      </c>
      <c r="G42" s="30">
        <f>+G30+G41</f>
        <v>277597000</v>
      </c>
      <c r="H42" s="30">
        <f>+H30+H41</f>
        <v>284874000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55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64955000</v>
      </c>
      <c r="G5" s="3">
        <v>69400000</v>
      </c>
      <c r="H5" s="3">
        <v>71958000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27570000</v>
      </c>
      <c r="G7" s="4">
        <f>SUM(G8:G19)</f>
        <v>37479000</v>
      </c>
      <c r="H7" s="4">
        <f>SUM(H8:H19)</f>
        <v>33815000</v>
      </c>
    </row>
    <row r="8" spans="5:8" ht="13" x14ac:dyDescent="0.3">
      <c r="E8" s="26" t="s">
        <v>11</v>
      </c>
      <c r="F8" s="11">
        <v>17570000</v>
      </c>
      <c r="G8" s="11">
        <v>18179000</v>
      </c>
      <c r="H8" s="11">
        <v>18815000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>
        <v>4300000</v>
      </c>
      <c r="H11" s="11">
        <v>5000000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>
        <v>10000000</v>
      </c>
      <c r="G16" s="11">
        <v>15000000</v>
      </c>
      <c r="H16" s="11">
        <v>10000000</v>
      </c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3698000</v>
      </c>
      <c r="G20" s="3">
        <f>SUM(G21:G29)</f>
        <v>2650000</v>
      </c>
      <c r="H20" s="3">
        <f>SUM(H21:H29)</f>
        <v>2788000</v>
      </c>
    </row>
    <row r="21" spans="5:8" ht="13" x14ac:dyDescent="0.3">
      <c r="E21" s="26" t="s">
        <v>24</v>
      </c>
      <c r="F21" s="19">
        <v>2650000</v>
      </c>
      <c r="G21" s="19">
        <v>2650000</v>
      </c>
      <c r="H21" s="19">
        <v>2788000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1048000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96223000</v>
      </c>
      <c r="G30" s="18">
        <f>+G5+G6+G7+G20</f>
        <v>109529000</v>
      </c>
      <c r="H30" s="18">
        <f>+H5+H6+H7+H20</f>
        <v>108561000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11067000</v>
      </c>
      <c r="G32" s="3">
        <f>SUM(G33:G38)</f>
        <v>8429000</v>
      </c>
      <c r="H32" s="3">
        <f>SUM(H33:H38)</f>
        <v>8192000</v>
      </c>
    </row>
    <row r="33" spans="5:8" ht="13" x14ac:dyDescent="0.3">
      <c r="E33" s="26" t="s">
        <v>18</v>
      </c>
      <c r="F33" s="11">
        <v>7600000</v>
      </c>
      <c r="G33" s="11">
        <v>1000000</v>
      </c>
      <c r="H33" s="11"/>
    </row>
    <row r="34" spans="5:8" ht="13" x14ac:dyDescent="0.3">
      <c r="E34" s="26" t="s">
        <v>36</v>
      </c>
      <c r="F34" s="11">
        <v>3467000</v>
      </c>
      <c r="G34" s="11">
        <v>7429000</v>
      </c>
      <c r="H34" s="11">
        <v>8192000</v>
      </c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11067000</v>
      </c>
      <c r="G41" s="30">
        <f>+G32+G39</f>
        <v>8429000</v>
      </c>
      <c r="H41" s="30">
        <f>+H32+H39</f>
        <v>8192000</v>
      </c>
    </row>
    <row r="42" spans="5:8" ht="14" x14ac:dyDescent="0.3">
      <c r="E42" s="29" t="s">
        <v>41</v>
      </c>
      <c r="F42" s="30">
        <f>+F30+F41</f>
        <v>107290000</v>
      </c>
      <c r="G42" s="30">
        <f>+G30+G41</f>
        <v>117958000</v>
      </c>
      <c r="H42" s="30">
        <f>+H30+H41</f>
        <v>116753000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56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310734000</v>
      </c>
      <c r="G5" s="3">
        <v>327847000</v>
      </c>
      <c r="H5" s="3">
        <v>313656000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76247000</v>
      </c>
      <c r="G7" s="4">
        <f>SUM(G8:G19)</f>
        <v>93711000</v>
      </c>
      <c r="H7" s="4">
        <f>SUM(H8:H19)</f>
        <v>98072000</v>
      </c>
    </row>
    <row r="8" spans="5:8" ht="13" x14ac:dyDescent="0.3">
      <c r="E8" s="26" t="s">
        <v>11</v>
      </c>
      <c r="F8" s="11">
        <v>71487000</v>
      </c>
      <c r="G8" s="11">
        <v>74711000</v>
      </c>
      <c r="H8" s="11">
        <v>78072000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4760000</v>
      </c>
      <c r="G11" s="11">
        <v>19000000</v>
      </c>
      <c r="H11" s="11">
        <v>20000000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8520000</v>
      </c>
      <c r="G20" s="3">
        <f>SUM(G21:G29)</f>
        <v>1770000</v>
      </c>
      <c r="H20" s="3">
        <f>SUM(H21:H29)</f>
        <v>1800000</v>
      </c>
    </row>
    <row r="21" spans="5:8" ht="13" x14ac:dyDescent="0.3">
      <c r="E21" s="26" t="s">
        <v>24</v>
      </c>
      <c r="F21" s="19">
        <v>1770000</v>
      </c>
      <c r="G21" s="19">
        <v>1770000</v>
      </c>
      <c r="H21" s="19">
        <v>1800000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1750000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>
        <v>5000000</v>
      </c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395501000</v>
      </c>
      <c r="G30" s="18">
        <f>+G5+G6+G7+G20</f>
        <v>423328000</v>
      </c>
      <c r="H30" s="18">
        <f>+H5+H6+H7+H20</f>
        <v>413528000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96790000</v>
      </c>
      <c r="G32" s="3">
        <f>SUM(G33:G38)</f>
        <v>101764000</v>
      </c>
      <c r="H32" s="3">
        <f>SUM(H33:H38)</f>
        <v>106370000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>
        <v>96790000</v>
      </c>
      <c r="G34" s="11">
        <v>101764000</v>
      </c>
      <c r="H34" s="11">
        <v>106370000</v>
      </c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96790000</v>
      </c>
      <c r="G41" s="30">
        <f>+G32+G39</f>
        <v>101764000</v>
      </c>
      <c r="H41" s="30">
        <f>+H32+H39</f>
        <v>106370000</v>
      </c>
    </row>
    <row r="42" spans="5:8" ht="14" x14ac:dyDescent="0.3">
      <c r="E42" s="29" t="s">
        <v>41</v>
      </c>
      <c r="F42" s="30">
        <f>+F30+F41</f>
        <v>492291000</v>
      </c>
      <c r="G42" s="30">
        <f>+G30+G41</f>
        <v>525092000</v>
      </c>
      <c r="H42" s="30">
        <f>+H30+H41</f>
        <v>519898000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57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323763000</v>
      </c>
      <c r="G5" s="3">
        <v>341519000</v>
      </c>
      <c r="H5" s="3">
        <v>326588000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93352000</v>
      </c>
      <c r="G7" s="4">
        <f>SUM(G8:G19)</f>
        <v>89529000</v>
      </c>
      <c r="H7" s="4">
        <f>SUM(H8:H19)</f>
        <v>94550000</v>
      </c>
    </row>
    <row r="8" spans="5:8" ht="13" x14ac:dyDescent="0.3">
      <c r="E8" s="26" t="s">
        <v>11</v>
      </c>
      <c r="F8" s="11">
        <v>82652000</v>
      </c>
      <c r="G8" s="11">
        <v>78029000</v>
      </c>
      <c r="H8" s="11">
        <v>81550000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10700000</v>
      </c>
      <c r="G11" s="11">
        <v>11500000</v>
      </c>
      <c r="H11" s="11">
        <v>13000000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3412000</v>
      </c>
      <c r="G20" s="3">
        <f>SUM(G21:G29)</f>
        <v>1900000</v>
      </c>
      <c r="H20" s="3">
        <f>SUM(H21:H29)</f>
        <v>2000000</v>
      </c>
    </row>
    <row r="21" spans="5:8" ht="13" x14ac:dyDescent="0.3">
      <c r="E21" s="26" t="s">
        <v>24</v>
      </c>
      <c r="F21" s="19">
        <v>1900000</v>
      </c>
      <c r="G21" s="19">
        <v>1900000</v>
      </c>
      <c r="H21" s="19">
        <v>2000000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1512000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420527000</v>
      </c>
      <c r="G30" s="18">
        <f>+G5+G6+G7+G20</f>
        <v>432948000</v>
      </c>
      <c r="H30" s="18">
        <f>+H5+H6+H7+H20</f>
        <v>423138000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27964000</v>
      </c>
      <c r="G32" s="3">
        <f>SUM(G33:G38)</f>
        <v>43793000</v>
      </c>
      <c r="H32" s="3">
        <f>SUM(H33:H38)</f>
        <v>22900000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>
        <v>27964000</v>
      </c>
      <c r="G34" s="11">
        <v>43793000</v>
      </c>
      <c r="H34" s="11">
        <v>22900000</v>
      </c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27964000</v>
      </c>
      <c r="G41" s="30">
        <f>+G32+G39</f>
        <v>43793000</v>
      </c>
      <c r="H41" s="30">
        <f>+H32+H39</f>
        <v>22900000</v>
      </c>
    </row>
    <row r="42" spans="5:8" ht="14" x14ac:dyDescent="0.3">
      <c r="E42" s="29" t="s">
        <v>41</v>
      </c>
      <c r="F42" s="30">
        <f>+F30+F41</f>
        <v>448491000</v>
      </c>
      <c r="G42" s="30">
        <f>+G30+G41</f>
        <v>476741000</v>
      </c>
      <c r="H42" s="30">
        <f>+H30+H41</f>
        <v>446038000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58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52810000</v>
      </c>
      <c r="G5" s="3">
        <v>55581000</v>
      </c>
      <c r="H5" s="3">
        <v>53496000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18185000</v>
      </c>
      <c r="G7" s="4">
        <f>SUM(G8:G19)</f>
        <v>22427000</v>
      </c>
      <c r="H7" s="4">
        <f>SUM(H8:H19)</f>
        <v>24309000</v>
      </c>
    </row>
    <row r="8" spans="5:8" ht="13" x14ac:dyDescent="0.3">
      <c r="E8" s="26" t="s">
        <v>11</v>
      </c>
      <c r="F8" s="11">
        <v>12560000</v>
      </c>
      <c r="G8" s="11">
        <v>12927000</v>
      </c>
      <c r="H8" s="11">
        <v>13309000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5625000</v>
      </c>
      <c r="G11" s="11">
        <v>9500000</v>
      </c>
      <c r="H11" s="11">
        <v>11000000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3423000</v>
      </c>
      <c r="G20" s="3">
        <f>SUM(G21:G29)</f>
        <v>2450000</v>
      </c>
      <c r="H20" s="3">
        <f>SUM(H21:H29)</f>
        <v>2500000</v>
      </c>
    </row>
    <row r="21" spans="5:8" ht="13" x14ac:dyDescent="0.3">
      <c r="E21" s="26" t="s">
        <v>24</v>
      </c>
      <c r="F21" s="19">
        <v>2450000</v>
      </c>
      <c r="G21" s="19">
        <v>2450000</v>
      </c>
      <c r="H21" s="19">
        <v>2500000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973000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74418000</v>
      </c>
      <c r="G30" s="18">
        <f>+G5+G6+G7+G20</f>
        <v>80458000</v>
      </c>
      <c r="H30" s="18">
        <f>+H5+H6+H7+H20</f>
        <v>80305000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11705000</v>
      </c>
      <c r="G32" s="3">
        <f>SUM(G33:G38)</f>
        <v>16790000</v>
      </c>
      <c r="H32" s="3">
        <f>SUM(H33:H38)</f>
        <v>20522000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>
        <v>11705000</v>
      </c>
      <c r="G34" s="11">
        <v>16790000</v>
      </c>
      <c r="H34" s="11">
        <v>20522000</v>
      </c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11705000</v>
      </c>
      <c r="G41" s="30">
        <f>+G32+G39</f>
        <v>16790000</v>
      </c>
      <c r="H41" s="30">
        <f>+H32+H39</f>
        <v>20522000</v>
      </c>
    </row>
    <row r="42" spans="5:8" ht="14" x14ac:dyDescent="0.3">
      <c r="E42" s="29" t="s">
        <v>41</v>
      </c>
      <c r="F42" s="30">
        <f>+F30+F41</f>
        <v>86123000</v>
      </c>
      <c r="G42" s="30">
        <f>+G30+G41</f>
        <v>97248000</v>
      </c>
      <c r="H42" s="30">
        <f>+H30+H41</f>
        <v>100827000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59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131533000</v>
      </c>
      <c r="G5" s="3">
        <v>138697000</v>
      </c>
      <c r="H5" s="3">
        <v>132697000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32976000</v>
      </c>
      <c r="G7" s="4">
        <f>SUM(G8:G19)</f>
        <v>45332000</v>
      </c>
      <c r="H7" s="4">
        <f>SUM(H8:H19)</f>
        <v>48247000</v>
      </c>
    </row>
    <row r="8" spans="5:8" ht="13" x14ac:dyDescent="0.3">
      <c r="E8" s="26" t="s">
        <v>11</v>
      </c>
      <c r="F8" s="11">
        <v>32976000</v>
      </c>
      <c r="G8" s="11">
        <v>34332000</v>
      </c>
      <c r="H8" s="11">
        <v>35747000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>
        <v>11000000</v>
      </c>
      <c r="H11" s="11">
        <v>12500000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3510000</v>
      </c>
      <c r="G20" s="3">
        <f>SUM(G21:G29)</f>
        <v>2200000</v>
      </c>
      <c r="H20" s="3">
        <f>SUM(H21:H29)</f>
        <v>2300000</v>
      </c>
    </row>
    <row r="21" spans="5:8" ht="13" x14ac:dyDescent="0.3">
      <c r="E21" s="26" t="s">
        <v>24</v>
      </c>
      <c r="F21" s="19">
        <v>2200000</v>
      </c>
      <c r="G21" s="19">
        <v>2200000</v>
      </c>
      <c r="H21" s="19">
        <v>2300000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1310000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168019000</v>
      </c>
      <c r="G30" s="18">
        <f>+G5+G6+G7+G20</f>
        <v>186229000</v>
      </c>
      <c r="H30" s="18">
        <f>+H5+H6+H7+H20</f>
        <v>183244000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35378000</v>
      </c>
      <c r="G32" s="3">
        <f>SUM(G33:G38)</f>
        <v>38674000</v>
      </c>
      <c r="H32" s="3">
        <f>SUM(H33:H38)</f>
        <v>30170000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>
        <v>35378000</v>
      </c>
      <c r="G34" s="11">
        <v>38674000</v>
      </c>
      <c r="H34" s="11">
        <v>30170000</v>
      </c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35378000</v>
      </c>
      <c r="G41" s="30">
        <f>+G32+G39</f>
        <v>38674000</v>
      </c>
      <c r="H41" s="30">
        <f>+H32+H39</f>
        <v>30170000</v>
      </c>
    </row>
    <row r="42" spans="5:8" ht="14" x14ac:dyDescent="0.3">
      <c r="E42" s="29" t="s">
        <v>41</v>
      </c>
      <c r="F42" s="30">
        <f>+F30+F41</f>
        <v>203397000</v>
      </c>
      <c r="G42" s="30">
        <f>+G30+G41</f>
        <v>224903000</v>
      </c>
      <c r="H42" s="30">
        <f>+H30+H41</f>
        <v>213414000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60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102706000</v>
      </c>
      <c r="G5" s="3">
        <v>108282000</v>
      </c>
      <c r="H5" s="3">
        <v>103694000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29915000</v>
      </c>
      <c r="G7" s="4">
        <f>SUM(G8:G19)</f>
        <v>40789000</v>
      </c>
      <c r="H7" s="4">
        <f>SUM(H8:H19)</f>
        <v>41259000</v>
      </c>
    </row>
    <row r="8" spans="5:8" ht="13" x14ac:dyDescent="0.3">
      <c r="E8" s="26" t="s">
        <v>11</v>
      </c>
      <c r="F8" s="11">
        <v>26163000</v>
      </c>
      <c r="G8" s="11">
        <v>27189000</v>
      </c>
      <c r="H8" s="11">
        <v>28259000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3752000</v>
      </c>
      <c r="G11" s="11">
        <v>13600000</v>
      </c>
      <c r="H11" s="11">
        <v>13000000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4590000</v>
      </c>
      <c r="G20" s="3">
        <f>SUM(G21:G29)</f>
        <v>3100000</v>
      </c>
      <c r="H20" s="3">
        <f>SUM(H21:H29)</f>
        <v>3100000</v>
      </c>
    </row>
    <row r="21" spans="5:8" ht="13" x14ac:dyDescent="0.3">
      <c r="E21" s="26" t="s">
        <v>24</v>
      </c>
      <c r="F21" s="19">
        <v>3100000</v>
      </c>
      <c r="G21" s="19">
        <v>3100000</v>
      </c>
      <c r="H21" s="19">
        <v>3100000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1490000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137211000</v>
      </c>
      <c r="G30" s="18">
        <f>+G5+G6+G7+G20</f>
        <v>152171000</v>
      </c>
      <c r="H30" s="18">
        <f>+H5+H6+H7+H20</f>
        <v>148053000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7991000</v>
      </c>
      <c r="G32" s="3">
        <f>SUM(G33:G38)</f>
        <v>11902000</v>
      </c>
      <c r="H32" s="3">
        <f>SUM(H33:H38)</f>
        <v>15548000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>
        <v>7991000</v>
      </c>
      <c r="G34" s="11">
        <v>11902000</v>
      </c>
      <c r="H34" s="11">
        <v>15548000</v>
      </c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7991000</v>
      </c>
      <c r="G41" s="30">
        <f>+G32+G39</f>
        <v>11902000</v>
      </c>
      <c r="H41" s="30">
        <f>+H32+H39</f>
        <v>15548000</v>
      </c>
    </row>
    <row r="42" spans="5:8" ht="14" x14ac:dyDescent="0.3">
      <c r="E42" s="29" t="s">
        <v>41</v>
      </c>
      <c r="F42" s="30">
        <f>+F30+F41</f>
        <v>145202000</v>
      </c>
      <c r="G42" s="30">
        <f>+G30+G41</f>
        <v>164073000</v>
      </c>
      <c r="H42" s="30">
        <f>+H30+H41</f>
        <v>163601000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61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215390000</v>
      </c>
      <c r="G5" s="3">
        <v>227121000</v>
      </c>
      <c r="H5" s="3">
        <v>216891000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52289000</v>
      </c>
      <c r="G7" s="4">
        <f>SUM(G8:G19)</f>
        <v>61896000</v>
      </c>
      <c r="H7" s="4">
        <f>SUM(H8:H19)</f>
        <v>63488000</v>
      </c>
    </row>
    <row r="8" spans="5:8" ht="13" x14ac:dyDescent="0.3">
      <c r="E8" s="26" t="s">
        <v>11</v>
      </c>
      <c r="F8" s="11">
        <v>46389000</v>
      </c>
      <c r="G8" s="11">
        <v>48396000</v>
      </c>
      <c r="H8" s="11">
        <v>50488000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5900000</v>
      </c>
      <c r="G11" s="11">
        <v>13500000</v>
      </c>
      <c r="H11" s="11">
        <v>13000000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6735000</v>
      </c>
      <c r="G20" s="3">
        <f>SUM(G21:G29)</f>
        <v>2850000</v>
      </c>
      <c r="H20" s="3">
        <f>SUM(H21:H29)</f>
        <v>2850000</v>
      </c>
    </row>
    <row r="21" spans="5:8" ht="13" x14ac:dyDescent="0.3">
      <c r="E21" s="26" t="s">
        <v>24</v>
      </c>
      <c r="F21" s="19">
        <v>2850000</v>
      </c>
      <c r="G21" s="19">
        <v>2850000</v>
      </c>
      <c r="H21" s="19">
        <v>2850000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3885000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274414000</v>
      </c>
      <c r="G30" s="18">
        <f>+G5+G6+G7+G20</f>
        <v>291867000</v>
      </c>
      <c r="H30" s="18">
        <f>+H5+H6+H7+H20</f>
        <v>283229000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48945000</v>
      </c>
      <c r="G32" s="3">
        <f>SUM(G33:G38)</f>
        <v>35015000</v>
      </c>
      <c r="H32" s="3">
        <f>SUM(H33:H38)</f>
        <v>24559000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>
        <v>48945000</v>
      </c>
      <c r="G34" s="11">
        <v>35015000</v>
      </c>
      <c r="H34" s="11">
        <v>24559000</v>
      </c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48945000</v>
      </c>
      <c r="G41" s="30">
        <f>+G32+G39</f>
        <v>35015000</v>
      </c>
      <c r="H41" s="30">
        <f>+H32+H39</f>
        <v>24559000</v>
      </c>
    </row>
    <row r="42" spans="5:8" ht="14" x14ac:dyDescent="0.3">
      <c r="E42" s="29" t="s">
        <v>41</v>
      </c>
      <c r="F42" s="30">
        <f>+F30+F41</f>
        <v>323359000</v>
      </c>
      <c r="G42" s="30">
        <f>+G30+G41</f>
        <v>326882000</v>
      </c>
      <c r="H42" s="30">
        <f>+H30+H41</f>
        <v>307788000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62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54269000</v>
      </c>
      <c r="G5" s="3">
        <v>57907000</v>
      </c>
      <c r="H5" s="3">
        <v>58623000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26425000</v>
      </c>
      <c r="G7" s="4">
        <f>SUM(G8:G19)</f>
        <v>34576000</v>
      </c>
      <c r="H7" s="4">
        <f>SUM(H8:H19)</f>
        <v>36737000</v>
      </c>
    </row>
    <row r="8" spans="5:8" ht="13" x14ac:dyDescent="0.3">
      <c r="E8" s="26" t="s">
        <v>11</v>
      </c>
      <c r="F8" s="11">
        <v>26425000</v>
      </c>
      <c r="G8" s="11">
        <v>19076000</v>
      </c>
      <c r="H8" s="11">
        <v>19755000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>
        <v>15500000</v>
      </c>
      <c r="H11" s="11">
        <v>16982000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9900000</v>
      </c>
      <c r="G20" s="3">
        <f>SUM(G21:G29)</f>
        <v>9100000</v>
      </c>
      <c r="H20" s="3">
        <f>SUM(H21:H29)</f>
        <v>3238000</v>
      </c>
    </row>
    <row r="21" spans="5:8" ht="13" x14ac:dyDescent="0.3">
      <c r="E21" s="26" t="s">
        <v>24</v>
      </c>
      <c r="F21" s="19">
        <v>3100000</v>
      </c>
      <c r="G21" s="19">
        <v>3100000</v>
      </c>
      <c r="H21" s="19">
        <v>3238000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1800000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>
        <v>5000000</v>
      </c>
      <c r="G26" s="11">
        <v>6000000</v>
      </c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90594000</v>
      </c>
      <c r="G30" s="18">
        <f>+G5+G6+G7+G20</f>
        <v>101583000</v>
      </c>
      <c r="H30" s="18">
        <f>+H5+H6+H7+H20</f>
        <v>98598000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0</v>
      </c>
      <c r="G32" s="3">
        <f>SUM(G33:G38)</f>
        <v>0</v>
      </c>
      <c r="H32" s="3">
        <f>SUM(H33:H38)</f>
        <v>29580000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/>
      <c r="G34" s="11"/>
      <c r="H34" s="11">
        <v>29580000</v>
      </c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0</v>
      </c>
      <c r="G41" s="30">
        <f>+G32+G39</f>
        <v>0</v>
      </c>
      <c r="H41" s="30">
        <f>+H32+H39</f>
        <v>29580000</v>
      </c>
    </row>
    <row r="42" spans="5:8" ht="14" x14ac:dyDescent="0.3">
      <c r="E42" s="29" t="s">
        <v>41</v>
      </c>
      <c r="F42" s="30">
        <f>+F30+F41</f>
        <v>90594000</v>
      </c>
      <c r="G42" s="30">
        <f>+G30+G41</f>
        <v>101583000</v>
      </c>
      <c r="H42" s="30">
        <f>+H30+H41</f>
        <v>128178000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63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197942000</v>
      </c>
      <c r="G5" s="3">
        <v>208821000</v>
      </c>
      <c r="H5" s="3">
        <v>199863000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81164000</v>
      </c>
      <c r="G7" s="4">
        <f>SUM(G8:G19)</f>
        <v>64697000</v>
      </c>
      <c r="H7" s="4">
        <f>SUM(H8:H19)</f>
        <v>69020000</v>
      </c>
    </row>
    <row r="8" spans="5:8" ht="13" x14ac:dyDescent="0.3">
      <c r="E8" s="26" t="s">
        <v>11</v>
      </c>
      <c r="F8" s="11">
        <v>50968000</v>
      </c>
      <c r="G8" s="11">
        <v>53197000</v>
      </c>
      <c r="H8" s="11">
        <v>55520000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30196000</v>
      </c>
      <c r="G11" s="11">
        <v>11500000</v>
      </c>
      <c r="H11" s="11">
        <v>13500000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3849000</v>
      </c>
      <c r="G20" s="3">
        <f>SUM(G21:G29)</f>
        <v>2100000</v>
      </c>
      <c r="H20" s="3">
        <f>SUM(H21:H29)</f>
        <v>2200000</v>
      </c>
    </row>
    <row r="21" spans="5:8" ht="13" x14ac:dyDescent="0.3">
      <c r="E21" s="26" t="s">
        <v>24</v>
      </c>
      <c r="F21" s="19">
        <v>2100000</v>
      </c>
      <c r="G21" s="19">
        <v>2100000</v>
      </c>
      <c r="H21" s="19">
        <v>2200000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1749000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282955000</v>
      </c>
      <c r="G30" s="18">
        <f>+G5+G6+G7+G20</f>
        <v>275618000</v>
      </c>
      <c r="H30" s="18">
        <f>+H5+H6+H7+H20</f>
        <v>271083000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15361000</v>
      </c>
      <c r="G32" s="3">
        <f>SUM(G33:G38)</f>
        <v>20082000</v>
      </c>
      <c r="H32" s="3">
        <f>SUM(H33:H38)</f>
        <v>34421000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>
        <v>15361000</v>
      </c>
      <c r="G34" s="11">
        <v>20082000</v>
      </c>
      <c r="H34" s="11">
        <v>34421000</v>
      </c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15361000</v>
      </c>
      <c r="G41" s="30">
        <f>+G32+G39</f>
        <v>20082000</v>
      </c>
      <c r="H41" s="30">
        <f>+H32+H39</f>
        <v>34421000</v>
      </c>
    </row>
    <row r="42" spans="5:8" ht="14" x14ac:dyDescent="0.3">
      <c r="E42" s="29" t="s">
        <v>41</v>
      </c>
      <c r="F42" s="30">
        <f>+F30+F41</f>
        <v>298316000</v>
      </c>
      <c r="G42" s="30">
        <f>+G30+G41</f>
        <v>295700000</v>
      </c>
      <c r="H42" s="30">
        <f>+H30+H41</f>
        <v>305504000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64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153876000</v>
      </c>
      <c r="G5" s="3">
        <v>162278000</v>
      </c>
      <c r="H5" s="3">
        <v>155162000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64368000</v>
      </c>
      <c r="G7" s="4">
        <f>SUM(G8:G19)</f>
        <v>58659000</v>
      </c>
      <c r="H7" s="4">
        <f>SUM(H8:H19)</f>
        <v>61902000</v>
      </c>
    </row>
    <row r="8" spans="5:8" ht="13" x14ac:dyDescent="0.3">
      <c r="E8" s="26" t="s">
        <v>11</v>
      </c>
      <c r="F8" s="11">
        <v>39487000</v>
      </c>
      <c r="G8" s="11">
        <v>41159000</v>
      </c>
      <c r="H8" s="11">
        <v>42902000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24881000</v>
      </c>
      <c r="G11" s="11">
        <v>17500000</v>
      </c>
      <c r="H11" s="11">
        <v>19000000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4516000</v>
      </c>
      <c r="G20" s="3">
        <f>SUM(G21:G29)</f>
        <v>3100000</v>
      </c>
      <c r="H20" s="3">
        <f>SUM(H21:H29)</f>
        <v>3238000</v>
      </c>
    </row>
    <row r="21" spans="5:8" ht="13" x14ac:dyDescent="0.3">
      <c r="E21" s="26" t="s">
        <v>24</v>
      </c>
      <c r="F21" s="19">
        <v>3100000</v>
      </c>
      <c r="G21" s="19">
        <v>3100000</v>
      </c>
      <c r="H21" s="19">
        <v>3238000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1416000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222760000</v>
      </c>
      <c r="G30" s="18">
        <f>+G5+G6+G7+G20</f>
        <v>224037000</v>
      </c>
      <c r="H30" s="18">
        <f>+H5+H6+H7+H20</f>
        <v>220302000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20903000</v>
      </c>
      <c r="G32" s="3">
        <f>SUM(G33:G38)</f>
        <v>15612000</v>
      </c>
      <c r="H32" s="3">
        <f>SUM(H33:H38)</f>
        <v>16010000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>
        <v>20903000</v>
      </c>
      <c r="G34" s="11">
        <v>15612000</v>
      </c>
      <c r="H34" s="11">
        <v>16010000</v>
      </c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20903000</v>
      </c>
      <c r="G41" s="30">
        <f>+G32+G39</f>
        <v>15612000</v>
      </c>
      <c r="H41" s="30">
        <f>+H32+H39</f>
        <v>16010000</v>
      </c>
    </row>
    <row r="42" spans="5:8" ht="14" x14ac:dyDescent="0.3">
      <c r="E42" s="29" t="s">
        <v>41</v>
      </c>
      <c r="F42" s="30">
        <f>+F30+F41</f>
        <v>243663000</v>
      </c>
      <c r="G42" s="30">
        <f>+G30+G41</f>
        <v>239649000</v>
      </c>
      <c r="H42" s="30">
        <f>+H30+H41</f>
        <v>236312000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65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184604000</v>
      </c>
      <c r="G5" s="3">
        <v>194551000</v>
      </c>
      <c r="H5" s="3">
        <v>186252000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63914000</v>
      </c>
      <c r="G7" s="4">
        <f>SUM(G8:G19)</f>
        <v>63499000</v>
      </c>
      <c r="H7" s="4">
        <f>SUM(H8:H19)</f>
        <v>66548000</v>
      </c>
    </row>
    <row r="8" spans="5:8" ht="13" x14ac:dyDescent="0.3">
      <c r="E8" s="26" t="s">
        <v>11</v>
      </c>
      <c r="F8" s="11">
        <v>45533000</v>
      </c>
      <c r="G8" s="11">
        <v>47499000</v>
      </c>
      <c r="H8" s="11">
        <v>49548000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18381000</v>
      </c>
      <c r="G11" s="11">
        <v>16000000</v>
      </c>
      <c r="H11" s="11">
        <v>17000000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3627000</v>
      </c>
      <c r="G20" s="3">
        <f>SUM(G21:G29)</f>
        <v>1700000</v>
      </c>
      <c r="H20" s="3">
        <f>SUM(H21:H29)</f>
        <v>1938000</v>
      </c>
    </row>
    <row r="21" spans="5:8" ht="13" x14ac:dyDescent="0.3">
      <c r="E21" s="26" t="s">
        <v>24</v>
      </c>
      <c r="F21" s="19">
        <v>1700000</v>
      </c>
      <c r="G21" s="19">
        <v>1700000</v>
      </c>
      <c r="H21" s="19">
        <v>1938000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1927000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252145000</v>
      </c>
      <c r="G30" s="18">
        <f>+G5+G6+G7+G20</f>
        <v>259750000</v>
      </c>
      <c r="H30" s="18">
        <f>+H5+H6+H7+H20</f>
        <v>254738000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18432000</v>
      </c>
      <c r="G32" s="3">
        <f>SUM(G33:G38)</f>
        <v>24006000</v>
      </c>
      <c r="H32" s="3">
        <f>SUM(H33:H38)</f>
        <v>23491000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>
        <v>18432000</v>
      </c>
      <c r="G34" s="11">
        <v>24006000</v>
      </c>
      <c r="H34" s="11">
        <v>23491000</v>
      </c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18432000</v>
      </c>
      <c r="G41" s="30">
        <f>+G32+G39</f>
        <v>24006000</v>
      </c>
      <c r="H41" s="30">
        <f>+H32+H39</f>
        <v>23491000</v>
      </c>
    </row>
    <row r="42" spans="5:8" ht="14" x14ac:dyDescent="0.3">
      <c r="E42" s="29" t="s">
        <v>41</v>
      </c>
      <c r="F42" s="30">
        <f>+F30+F41</f>
        <v>270577000</v>
      </c>
      <c r="G42" s="30">
        <f>+G30+G41</f>
        <v>283756000</v>
      </c>
      <c r="H42" s="30">
        <f>+H30+H41</f>
        <v>278229000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66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84505000</v>
      </c>
      <c r="G5" s="3">
        <v>89042000</v>
      </c>
      <c r="H5" s="3">
        <v>85401000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34839000</v>
      </c>
      <c r="G7" s="4">
        <f>SUM(G8:G19)</f>
        <v>27733000</v>
      </c>
      <c r="H7" s="4">
        <f>SUM(H8:H19)</f>
        <v>30539000</v>
      </c>
    </row>
    <row r="8" spans="5:8" ht="13" x14ac:dyDescent="0.3">
      <c r="E8" s="26" t="s">
        <v>11</v>
      </c>
      <c r="F8" s="11">
        <v>20959000</v>
      </c>
      <c r="G8" s="11">
        <v>21733000</v>
      </c>
      <c r="H8" s="11">
        <v>22539000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13880000</v>
      </c>
      <c r="G11" s="11">
        <v>6000000</v>
      </c>
      <c r="H11" s="11">
        <v>8000000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2908000</v>
      </c>
      <c r="G20" s="3">
        <f>SUM(G21:G29)</f>
        <v>3118000</v>
      </c>
      <c r="H20" s="3">
        <f>SUM(H21:H29)</f>
        <v>3118000</v>
      </c>
    </row>
    <row r="21" spans="5:8" ht="13" x14ac:dyDescent="0.3">
      <c r="E21" s="26" t="s">
        <v>24</v>
      </c>
      <c r="F21" s="19">
        <v>1700000</v>
      </c>
      <c r="G21" s="19">
        <v>3118000</v>
      </c>
      <c r="H21" s="19">
        <v>3118000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1208000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122252000</v>
      </c>
      <c r="G30" s="18">
        <f>+G5+G6+G7+G20</f>
        <v>119893000</v>
      </c>
      <c r="H30" s="18">
        <f>+H5+H6+H7+H20</f>
        <v>119058000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12953000</v>
      </c>
      <c r="G32" s="3">
        <f>SUM(G33:G38)</f>
        <v>14562000</v>
      </c>
      <c r="H32" s="3">
        <f>SUM(H33:H38)</f>
        <v>21098000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>
        <v>12953000</v>
      </c>
      <c r="G34" s="11">
        <v>14562000</v>
      </c>
      <c r="H34" s="11">
        <v>21098000</v>
      </c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12953000</v>
      </c>
      <c r="G41" s="30">
        <f>+G32+G39</f>
        <v>14562000</v>
      </c>
      <c r="H41" s="30">
        <f>+H32+H39</f>
        <v>21098000</v>
      </c>
    </row>
    <row r="42" spans="5:8" ht="14" x14ac:dyDescent="0.3">
      <c r="E42" s="29" t="s">
        <v>41</v>
      </c>
      <c r="F42" s="30">
        <f>+F30+F41</f>
        <v>135205000</v>
      </c>
      <c r="G42" s="30">
        <f>+G30+G41</f>
        <v>134455000</v>
      </c>
      <c r="H42" s="30">
        <f>+H30+H41</f>
        <v>140156000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67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229921000</v>
      </c>
      <c r="G5" s="3">
        <v>244316000</v>
      </c>
      <c r="H5" s="3">
        <v>240011000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64378000</v>
      </c>
      <c r="G7" s="4">
        <f>SUM(G8:G19)</f>
        <v>82758000</v>
      </c>
      <c r="H7" s="4">
        <f>SUM(H8:H19)</f>
        <v>82259000</v>
      </c>
    </row>
    <row r="8" spans="5:8" ht="13" x14ac:dyDescent="0.3">
      <c r="E8" s="26" t="s">
        <v>11</v>
      </c>
      <c r="F8" s="11">
        <v>64378000</v>
      </c>
      <c r="G8" s="11">
        <v>67258000</v>
      </c>
      <c r="H8" s="11">
        <v>70259000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>
        <v>15500000</v>
      </c>
      <c r="H11" s="11">
        <v>12000000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5530000</v>
      </c>
      <c r="G20" s="3">
        <f>SUM(G21:G29)</f>
        <v>3100000</v>
      </c>
      <c r="H20" s="3">
        <f>SUM(H21:H29)</f>
        <v>3238000</v>
      </c>
    </row>
    <row r="21" spans="5:8" ht="13" x14ac:dyDescent="0.3">
      <c r="E21" s="26" t="s">
        <v>24</v>
      </c>
      <c r="F21" s="19">
        <v>3100000</v>
      </c>
      <c r="G21" s="19">
        <v>3100000</v>
      </c>
      <c r="H21" s="19">
        <v>3238000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2430000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299829000</v>
      </c>
      <c r="G30" s="18">
        <f>+G5+G6+G7+G20</f>
        <v>330174000</v>
      </c>
      <c r="H30" s="18">
        <f>+H5+H6+H7+H20</f>
        <v>325508000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32849000</v>
      </c>
      <c r="G32" s="3">
        <f>SUM(G33:G38)</f>
        <v>18302000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>
        <v>32849000</v>
      </c>
      <c r="G34" s="11">
        <v>18302000</v>
      </c>
      <c r="H34" s="11"/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32849000</v>
      </c>
      <c r="G41" s="30">
        <f>+G32+G39</f>
        <v>18302000</v>
      </c>
      <c r="H41" s="30">
        <f>+H32+H39</f>
        <v>0</v>
      </c>
    </row>
    <row r="42" spans="5:8" ht="14" x14ac:dyDescent="0.3">
      <c r="E42" s="29" t="s">
        <v>41</v>
      </c>
      <c r="F42" s="30">
        <f>+F30+F41</f>
        <v>332678000</v>
      </c>
      <c r="G42" s="30">
        <f>+G30+G41</f>
        <v>348476000</v>
      </c>
      <c r="H42" s="30">
        <f>+H30+H41</f>
        <v>325508000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68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190445000</v>
      </c>
      <c r="G5" s="3">
        <v>201137000</v>
      </c>
      <c r="H5" s="3">
        <v>193791000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71804000</v>
      </c>
      <c r="G7" s="4">
        <f>SUM(G8:G19)</f>
        <v>72535000</v>
      </c>
      <c r="H7" s="4">
        <f>SUM(H8:H19)</f>
        <v>77110000</v>
      </c>
    </row>
    <row r="8" spans="5:8" ht="13" x14ac:dyDescent="0.3">
      <c r="E8" s="26" t="s">
        <v>11</v>
      </c>
      <c r="F8" s="11">
        <v>54045000</v>
      </c>
      <c r="G8" s="11">
        <v>48035000</v>
      </c>
      <c r="H8" s="11">
        <v>50110000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17759000</v>
      </c>
      <c r="G11" s="11">
        <v>24500000</v>
      </c>
      <c r="H11" s="11">
        <v>27000000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3280000</v>
      </c>
      <c r="G20" s="3">
        <f>SUM(G21:G29)</f>
        <v>1700000</v>
      </c>
      <c r="H20" s="3">
        <f>SUM(H21:H29)</f>
        <v>1838000</v>
      </c>
    </row>
    <row r="21" spans="5:8" ht="13" x14ac:dyDescent="0.3">
      <c r="E21" s="26" t="s">
        <v>24</v>
      </c>
      <c r="F21" s="19">
        <v>1700000</v>
      </c>
      <c r="G21" s="19">
        <v>1700000</v>
      </c>
      <c r="H21" s="19">
        <v>1838000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1580000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265529000</v>
      </c>
      <c r="G30" s="18">
        <f>+G5+G6+G7+G20</f>
        <v>275372000</v>
      </c>
      <c r="H30" s="18">
        <f>+H5+H6+H7+H20</f>
        <v>272739000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55523000</v>
      </c>
      <c r="G32" s="3">
        <f>SUM(G33:G38)</f>
        <v>61174000</v>
      </c>
      <c r="H32" s="3">
        <f>SUM(H33:H38)</f>
        <v>53210000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>
        <v>55523000</v>
      </c>
      <c r="G34" s="11">
        <v>61174000</v>
      </c>
      <c r="H34" s="11">
        <v>53210000</v>
      </c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55523000</v>
      </c>
      <c r="G41" s="30">
        <f>+G32+G39</f>
        <v>61174000</v>
      </c>
      <c r="H41" s="30">
        <f>+H32+H39</f>
        <v>53210000</v>
      </c>
    </row>
    <row r="42" spans="5:8" ht="14" x14ac:dyDescent="0.3">
      <c r="E42" s="29" t="s">
        <v>41</v>
      </c>
      <c r="F42" s="30">
        <f>+F30+F41</f>
        <v>321052000</v>
      </c>
      <c r="G42" s="30">
        <f>+G30+G41</f>
        <v>336546000</v>
      </c>
      <c r="H42" s="30">
        <f>+H30+H41</f>
        <v>325949000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69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186760000</v>
      </c>
      <c r="G5" s="3">
        <v>197060000</v>
      </c>
      <c r="H5" s="3">
        <v>189371000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45485000</v>
      </c>
      <c r="G7" s="4">
        <f>SUM(G8:G19)</f>
        <v>50448000</v>
      </c>
      <c r="H7" s="4">
        <f>SUM(H8:H19)</f>
        <v>54494000</v>
      </c>
    </row>
    <row r="8" spans="5:8" ht="13" x14ac:dyDescent="0.3">
      <c r="E8" s="26" t="s">
        <v>11</v>
      </c>
      <c r="F8" s="11">
        <v>45485000</v>
      </c>
      <c r="G8" s="11">
        <v>47448000</v>
      </c>
      <c r="H8" s="11">
        <v>49494000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>
        <v>3000000</v>
      </c>
      <c r="H11" s="11">
        <v>5000000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2894000</v>
      </c>
      <c r="G20" s="3">
        <f>SUM(G21:G29)</f>
        <v>1700000</v>
      </c>
      <c r="H20" s="3">
        <f>SUM(H21:H29)</f>
        <v>1838000</v>
      </c>
    </row>
    <row r="21" spans="5:8" ht="13" x14ac:dyDescent="0.3">
      <c r="E21" s="26" t="s">
        <v>24</v>
      </c>
      <c r="F21" s="19">
        <v>1700000</v>
      </c>
      <c r="G21" s="19">
        <v>1700000</v>
      </c>
      <c r="H21" s="19">
        <v>1838000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1194000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235139000</v>
      </c>
      <c r="G30" s="18">
        <f>+G5+G6+G7+G20</f>
        <v>249208000</v>
      </c>
      <c r="H30" s="18">
        <f>+H5+H6+H7+H20</f>
        <v>245703000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19047000</v>
      </c>
      <c r="G32" s="3">
        <f>SUM(G33:G38)</f>
        <v>18630000</v>
      </c>
      <c r="H32" s="3">
        <f>SUM(H33:H38)</f>
        <v>32885000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>
        <v>19047000</v>
      </c>
      <c r="G34" s="11">
        <v>18630000</v>
      </c>
      <c r="H34" s="11">
        <v>32885000</v>
      </c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19047000</v>
      </c>
      <c r="G41" s="30">
        <f>+G32+G39</f>
        <v>18630000</v>
      </c>
      <c r="H41" s="30">
        <f>+H32+H39</f>
        <v>32885000</v>
      </c>
    </row>
    <row r="42" spans="5:8" ht="14" x14ac:dyDescent="0.3">
      <c r="E42" s="29" t="s">
        <v>41</v>
      </c>
      <c r="F42" s="30">
        <f>+F30+F41</f>
        <v>254186000</v>
      </c>
      <c r="G42" s="30">
        <f>+G30+G41</f>
        <v>267838000</v>
      </c>
      <c r="H42" s="30">
        <f>+H30+H41</f>
        <v>278588000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70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76252000</v>
      </c>
      <c r="G5" s="3">
        <v>81950000</v>
      </c>
      <c r="H5" s="3">
        <v>83656000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21772000</v>
      </c>
      <c r="G7" s="4">
        <f>SUM(G8:G19)</f>
        <v>32086000</v>
      </c>
      <c r="H7" s="4">
        <f>SUM(H8:H19)</f>
        <v>32433000</v>
      </c>
    </row>
    <row r="8" spans="5:8" ht="13" x14ac:dyDescent="0.3">
      <c r="E8" s="26" t="s">
        <v>11</v>
      </c>
      <c r="F8" s="11">
        <v>21772000</v>
      </c>
      <c r="G8" s="11">
        <v>22586000</v>
      </c>
      <c r="H8" s="11">
        <v>23433000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>
        <v>9500000</v>
      </c>
      <c r="H11" s="11">
        <v>9000000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3401000</v>
      </c>
      <c r="G20" s="3">
        <f>SUM(G21:G29)</f>
        <v>2200000</v>
      </c>
      <c r="H20" s="3">
        <f>SUM(H21:H29)</f>
        <v>2338000</v>
      </c>
    </row>
    <row r="21" spans="5:8" ht="13" x14ac:dyDescent="0.3">
      <c r="E21" s="26" t="s">
        <v>24</v>
      </c>
      <c r="F21" s="19">
        <v>2200000</v>
      </c>
      <c r="G21" s="19">
        <v>2200000</v>
      </c>
      <c r="H21" s="19">
        <v>2338000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1201000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101425000</v>
      </c>
      <c r="G30" s="18">
        <f>+G5+G6+G7+G20</f>
        <v>116236000</v>
      </c>
      <c r="H30" s="18">
        <f>+H5+H6+H7+H20</f>
        <v>118427000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0</v>
      </c>
      <c r="G32" s="3">
        <f>SUM(G33:G38)</f>
        <v>0</v>
      </c>
      <c r="H32" s="3">
        <f>SUM(H33:H38)</f>
        <v>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/>
      <c r="G34" s="11"/>
      <c r="H34" s="11"/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0</v>
      </c>
      <c r="G41" s="30">
        <f>+G32+G39</f>
        <v>0</v>
      </c>
      <c r="H41" s="30">
        <f>+H32+H39</f>
        <v>0</v>
      </c>
    </row>
    <row r="42" spans="5:8" ht="14" x14ac:dyDescent="0.3">
      <c r="E42" s="29" t="s">
        <v>41</v>
      </c>
      <c r="F42" s="30">
        <f>+F30+F41</f>
        <v>101425000</v>
      </c>
      <c r="G42" s="30">
        <f>+G30+G41</f>
        <v>116236000</v>
      </c>
      <c r="H42" s="30">
        <f>+H30+H41</f>
        <v>118427000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71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329235000</v>
      </c>
      <c r="G5" s="3">
        <v>349417000</v>
      </c>
      <c r="H5" s="3">
        <v>336657000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67472000</v>
      </c>
      <c r="G7" s="4">
        <f>SUM(G8:G19)</f>
        <v>76257000</v>
      </c>
      <c r="H7" s="4">
        <f>SUM(H8:H19)</f>
        <v>80782000</v>
      </c>
    </row>
    <row r="8" spans="5:8" ht="13" x14ac:dyDescent="0.3">
      <c r="E8" s="26" t="s">
        <v>11</v>
      </c>
      <c r="F8" s="11">
        <v>64854000</v>
      </c>
      <c r="G8" s="11">
        <v>67757000</v>
      </c>
      <c r="H8" s="11">
        <v>70782000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2618000</v>
      </c>
      <c r="G11" s="11">
        <v>8500000</v>
      </c>
      <c r="H11" s="11">
        <v>10000000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2884000</v>
      </c>
      <c r="G20" s="3">
        <f>SUM(G21:G29)</f>
        <v>3118000</v>
      </c>
      <c r="H20" s="3">
        <f>SUM(H21:H29)</f>
        <v>3118000</v>
      </c>
    </row>
    <row r="21" spans="5:8" ht="13" x14ac:dyDescent="0.3">
      <c r="E21" s="26" t="s">
        <v>24</v>
      </c>
      <c r="F21" s="19">
        <v>1700000</v>
      </c>
      <c r="G21" s="19">
        <v>3118000</v>
      </c>
      <c r="H21" s="19">
        <v>3118000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1184000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399591000</v>
      </c>
      <c r="G30" s="18">
        <f>+G5+G6+G7+G20</f>
        <v>428792000</v>
      </c>
      <c r="H30" s="18">
        <f>+H5+H6+H7+H20</f>
        <v>420557000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31598000</v>
      </c>
      <c r="G32" s="3">
        <f>SUM(G33:G38)</f>
        <v>31947000</v>
      </c>
      <c r="H32" s="3">
        <f>SUM(H33:H38)</f>
        <v>19900000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>
        <v>31598000</v>
      </c>
      <c r="G34" s="11">
        <v>31947000</v>
      </c>
      <c r="H34" s="11">
        <v>19900000</v>
      </c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31598000</v>
      </c>
      <c r="G41" s="30">
        <f>+G32+G39</f>
        <v>31947000</v>
      </c>
      <c r="H41" s="30">
        <f>+H32+H39</f>
        <v>19900000</v>
      </c>
    </row>
    <row r="42" spans="5:8" ht="14" x14ac:dyDescent="0.3">
      <c r="E42" s="29" t="s">
        <v>41</v>
      </c>
      <c r="F42" s="30">
        <f>+F30+F41</f>
        <v>431189000</v>
      </c>
      <c r="G42" s="30">
        <f>+G30+G41</f>
        <v>460739000</v>
      </c>
      <c r="H42" s="30">
        <f>+H30+H41</f>
        <v>440457000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72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193713000</v>
      </c>
      <c r="G5" s="3">
        <v>205290000</v>
      </c>
      <c r="H5" s="3">
        <v>197939000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75747000</v>
      </c>
      <c r="G7" s="4">
        <f>SUM(G8:G19)</f>
        <v>77200000</v>
      </c>
      <c r="H7" s="4">
        <f>SUM(H8:H19)</f>
        <v>73993000</v>
      </c>
    </row>
    <row r="8" spans="5:8" ht="13" x14ac:dyDescent="0.3">
      <c r="E8" s="26" t="s">
        <v>11</v>
      </c>
      <c r="F8" s="11">
        <v>48979000</v>
      </c>
      <c r="G8" s="11">
        <v>42200000</v>
      </c>
      <c r="H8" s="11">
        <v>43993000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26768000</v>
      </c>
      <c r="G11" s="11">
        <v>35000000</v>
      </c>
      <c r="H11" s="11">
        <v>30000000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4205000</v>
      </c>
      <c r="G20" s="3">
        <f>SUM(G21:G29)</f>
        <v>2650000</v>
      </c>
      <c r="H20" s="3">
        <f>SUM(H21:H29)</f>
        <v>2700000</v>
      </c>
    </row>
    <row r="21" spans="5:8" ht="13" x14ac:dyDescent="0.3">
      <c r="E21" s="26" t="s">
        <v>24</v>
      </c>
      <c r="F21" s="19">
        <v>2650000</v>
      </c>
      <c r="G21" s="19">
        <v>2650000</v>
      </c>
      <c r="H21" s="19">
        <v>2700000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1555000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273665000</v>
      </c>
      <c r="G30" s="18">
        <f>+G5+G6+G7+G20</f>
        <v>285140000</v>
      </c>
      <c r="H30" s="18">
        <f>+H5+H6+H7+H20</f>
        <v>274632000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21329000</v>
      </c>
      <c r="G32" s="3">
        <f>SUM(G33:G38)</f>
        <v>48165000</v>
      </c>
      <c r="H32" s="3">
        <f>SUM(H33:H38)</f>
        <v>22780000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>
        <v>21329000</v>
      </c>
      <c r="G34" s="11">
        <v>48165000</v>
      </c>
      <c r="H34" s="11">
        <v>22780000</v>
      </c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21329000</v>
      </c>
      <c r="G41" s="30">
        <f>+G32+G39</f>
        <v>48165000</v>
      </c>
      <c r="H41" s="30">
        <f>+H32+H39</f>
        <v>22780000</v>
      </c>
    </row>
    <row r="42" spans="5:8" ht="14" x14ac:dyDescent="0.3">
      <c r="E42" s="29" t="s">
        <v>41</v>
      </c>
      <c r="F42" s="30">
        <f>+F30+F41</f>
        <v>294994000</v>
      </c>
      <c r="G42" s="30">
        <f>+G30+G41</f>
        <v>333305000</v>
      </c>
      <c r="H42" s="30">
        <f>+H30+H41</f>
        <v>297412000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73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331251000</v>
      </c>
      <c r="G5" s="3">
        <v>350555000</v>
      </c>
      <c r="H5" s="3">
        <v>337144000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97830000</v>
      </c>
      <c r="G7" s="4">
        <f>SUM(G8:G19)</f>
        <v>94591000</v>
      </c>
      <c r="H7" s="4">
        <f>SUM(H8:H19)</f>
        <v>99204000</v>
      </c>
    </row>
    <row r="8" spans="5:8" ht="13" x14ac:dyDescent="0.3">
      <c r="E8" s="26" t="s">
        <v>11</v>
      </c>
      <c r="F8" s="11">
        <v>72517000</v>
      </c>
      <c r="G8" s="11">
        <v>75791000</v>
      </c>
      <c r="H8" s="11">
        <v>79204000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23313000</v>
      </c>
      <c r="G11" s="11">
        <v>13800000</v>
      </c>
      <c r="H11" s="11">
        <v>15000000</v>
      </c>
    </row>
    <row r="12" spans="5:8" ht="13" x14ac:dyDescent="0.3">
      <c r="E12" s="26" t="s">
        <v>15</v>
      </c>
      <c r="F12" s="19">
        <v>2000000</v>
      </c>
      <c r="G12" s="19">
        <v>5000000</v>
      </c>
      <c r="H12" s="19">
        <v>5000000</v>
      </c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3357000</v>
      </c>
      <c r="G20" s="3">
        <f>SUM(G21:G29)</f>
        <v>1650000</v>
      </c>
      <c r="H20" s="3">
        <f>SUM(H21:H29)</f>
        <v>1850000</v>
      </c>
    </row>
    <row r="21" spans="5:8" ht="13" x14ac:dyDescent="0.3">
      <c r="E21" s="26" t="s">
        <v>24</v>
      </c>
      <c r="F21" s="19">
        <v>1650000</v>
      </c>
      <c r="G21" s="19">
        <v>1650000</v>
      </c>
      <c r="H21" s="19">
        <v>1850000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1707000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432438000</v>
      </c>
      <c r="G30" s="18">
        <f>+G5+G6+G7+G20</f>
        <v>446796000</v>
      </c>
      <c r="H30" s="18">
        <f>+H5+H6+H7+H20</f>
        <v>438198000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38998000</v>
      </c>
      <c r="G32" s="3">
        <f>SUM(G33:G38)</f>
        <v>25689000</v>
      </c>
      <c r="H32" s="3">
        <f>SUM(H33:H38)</f>
        <v>50340000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>
        <v>38898000</v>
      </c>
      <c r="G34" s="11">
        <v>24689000</v>
      </c>
      <c r="H34" s="11">
        <v>49340000</v>
      </c>
    </row>
    <row r="35" spans="5:8" ht="13" x14ac:dyDescent="0.3">
      <c r="E35" s="26" t="s">
        <v>37</v>
      </c>
      <c r="F35" s="11">
        <v>100000</v>
      </c>
      <c r="G35" s="11">
        <v>1000000</v>
      </c>
      <c r="H35" s="11">
        <v>1000000</v>
      </c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38998000</v>
      </c>
      <c r="G41" s="30">
        <f>+G32+G39</f>
        <v>25689000</v>
      </c>
      <c r="H41" s="30">
        <f>+H32+H39</f>
        <v>50340000</v>
      </c>
    </row>
    <row r="42" spans="5:8" ht="14" x14ac:dyDescent="0.3">
      <c r="E42" s="29" t="s">
        <v>41</v>
      </c>
      <c r="F42" s="30">
        <f>+F30+F41</f>
        <v>471436000</v>
      </c>
      <c r="G42" s="30">
        <f>+G30+G41</f>
        <v>472485000</v>
      </c>
      <c r="H42" s="30">
        <f>+H30+H41</f>
        <v>488538000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74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229195000</v>
      </c>
      <c r="G5" s="3">
        <v>241744000</v>
      </c>
      <c r="H5" s="3">
        <v>230775000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65816000</v>
      </c>
      <c r="G7" s="4">
        <f>SUM(G8:G19)</f>
        <v>73806000</v>
      </c>
      <c r="H7" s="4">
        <f>SUM(H8:H19)</f>
        <v>74655000</v>
      </c>
    </row>
    <row r="8" spans="5:8" ht="13" x14ac:dyDescent="0.3">
      <c r="E8" s="26" t="s">
        <v>11</v>
      </c>
      <c r="F8" s="11">
        <v>52455000</v>
      </c>
      <c r="G8" s="11">
        <v>54756000</v>
      </c>
      <c r="H8" s="11">
        <v>57155000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13361000</v>
      </c>
      <c r="G11" s="11">
        <v>19050000</v>
      </c>
      <c r="H11" s="11">
        <v>17500000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4054000</v>
      </c>
      <c r="G20" s="3">
        <f>SUM(G21:G29)</f>
        <v>2300000</v>
      </c>
      <c r="H20" s="3">
        <f>SUM(H21:H29)</f>
        <v>2438000</v>
      </c>
    </row>
    <row r="21" spans="5:8" ht="13" x14ac:dyDescent="0.3">
      <c r="E21" s="26" t="s">
        <v>24</v>
      </c>
      <c r="F21" s="19">
        <v>2300000</v>
      </c>
      <c r="G21" s="19">
        <v>2300000</v>
      </c>
      <c r="H21" s="19">
        <v>2438000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1754000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299065000</v>
      </c>
      <c r="G30" s="18">
        <f>+G5+G6+G7+G20</f>
        <v>317850000</v>
      </c>
      <c r="H30" s="18">
        <f>+H5+H6+H7+H20</f>
        <v>307868000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13203000</v>
      </c>
      <c r="G32" s="3">
        <f>SUM(G33:G38)</f>
        <v>15899000</v>
      </c>
      <c r="H32" s="3">
        <f>SUM(H33:H38)</f>
        <v>18458000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>
        <v>13203000</v>
      </c>
      <c r="G34" s="11">
        <v>15899000</v>
      </c>
      <c r="H34" s="11">
        <v>18458000</v>
      </c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13203000</v>
      </c>
      <c r="G41" s="30">
        <f>+G32+G39</f>
        <v>15899000</v>
      </c>
      <c r="H41" s="30">
        <f>+H32+H39</f>
        <v>18458000</v>
      </c>
    </row>
    <row r="42" spans="5:8" ht="14" x14ac:dyDescent="0.3">
      <c r="E42" s="29" t="s">
        <v>41</v>
      </c>
      <c r="F42" s="30">
        <f>+F30+F41</f>
        <v>312268000</v>
      </c>
      <c r="G42" s="30">
        <f>+G30+G41</f>
        <v>333749000</v>
      </c>
      <c r="H42" s="30">
        <f>+H30+H41</f>
        <v>326326000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75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434856000</v>
      </c>
      <c r="G5" s="3">
        <v>465758000</v>
      </c>
      <c r="H5" s="3">
        <v>462519000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103269000</v>
      </c>
      <c r="G7" s="4">
        <f>SUM(G8:G19)</f>
        <v>131886000</v>
      </c>
      <c r="H7" s="4">
        <f>SUM(H8:H19)</f>
        <v>141002000</v>
      </c>
    </row>
    <row r="8" spans="5:8" ht="13" x14ac:dyDescent="0.3">
      <c r="E8" s="26" t="s">
        <v>11</v>
      </c>
      <c r="F8" s="11">
        <v>103269000</v>
      </c>
      <c r="G8" s="11">
        <v>108035000</v>
      </c>
      <c r="H8" s="11">
        <v>113002000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/>
      <c r="G11" s="11">
        <v>22851000</v>
      </c>
      <c r="H11" s="11">
        <v>25000000</v>
      </c>
    </row>
    <row r="12" spans="5:8" ht="13" x14ac:dyDescent="0.3">
      <c r="E12" s="26" t="s">
        <v>15</v>
      </c>
      <c r="F12" s="19"/>
      <c r="G12" s="19">
        <v>1000000</v>
      </c>
      <c r="H12" s="19">
        <v>3000000</v>
      </c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16588000</v>
      </c>
      <c r="G20" s="3">
        <f>SUM(G21:G29)</f>
        <v>13865000</v>
      </c>
      <c r="H20" s="3">
        <f>SUM(H21:H29)</f>
        <v>8488000</v>
      </c>
    </row>
    <row r="21" spans="5:8" ht="13" x14ac:dyDescent="0.3">
      <c r="E21" s="26" t="s">
        <v>24</v>
      </c>
      <c r="F21" s="19">
        <v>2850000</v>
      </c>
      <c r="G21" s="19">
        <v>2850000</v>
      </c>
      <c r="H21" s="19">
        <v>2988000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4238000</v>
      </c>
      <c r="G23" s="11"/>
      <c r="H23" s="11"/>
    </row>
    <row r="24" spans="5:8" ht="13" x14ac:dyDescent="0.3">
      <c r="E24" s="26" t="s">
        <v>27</v>
      </c>
      <c r="F24" s="11">
        <v>5500000</v>
      </c>
      <c r="G24" s="11">
        <v>5500000</v>
      </c>
      <c r="H24" s="11">
        <v>5500000</v>
      </c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>
        <v>4000000</v>
      </c>
      <c r="G26" s="11">
        <v>5515000</v>
      </c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554713000</v>
      </c>
      <c r="G30" s="18">
        <f>+G5+G6+G7+G20</f>
        <v>611509000</v>
      </c>
      <c r="H30" s="18">
        <f>+H5+H6+H7+H20</f>
        <v>612009000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67797000</v>
      </c>
      <c r="G32" s="3">
        <f>SUM(G33:G38)</f>
        <v>101693000</v>
      </c>
      <c r="H32" s="3">
        <f>SUM(H33:H38)</f>
        <v>74000000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>
        <v>66797000</v>
      </c>
      <c r="G34" s="11">
        <v>100693000</v>
      </c>
      <c r="H34" s="11">
        <v>73000000</v>
      </c>
    </row>
    <row r="35" spans="5:8" ht="13" x14ac:dyDescent="0.3">
      <c r="E35" s="26" t="s">
        <v>37</v>
      </c>
      <c r="F35" s="11">
        <v>1000000</v>
      </c>
      <c r="G35" s="11">
        <v>1000000</v>
      </c>
      <c r="H35" s="11">
        <v>1000000</v>
      </c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67797000</v>
      </c>
      <c r="G41" s="30">
        <f>+G32+G39</f>
        <v>101693000</v>
      </c>
      <c r="H41" s="30">
        <f>+H32+H39</f>
        <v>74000000</v>
      </c>
    </row>
    <row r="42" spans="5:8" ht="14" x14ac:dyDescent="0.3">
      <c r="E42" s="29" t="s">
        <v>41</v>
      </c>
      <c r="F42" s="30">
        <f>+F30+F41</f>
        <v>622510000</v>
      </c>
      <c r="G42" s="30">
        <f>+G30+G41</f>
        <v>713202000</v>
      </c>
      <c r="H42" s="30">
        <f>+H30+H41</f>
        <v>686009000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76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303970000</v>
      </c>
      <c r="G5" s="3">
        <v>322877000</v>
      </c>
      <c r="H5" s="3">
        <v>312431000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98406000</v>
      </c>
      <c r="G7" s="4">
        <f>SUM(G8:G19)</f>
        <v>93601000</v>
      </c>
      <c r="H7" s="4">
        <f>SUM(H8:H19)</f>
        <v>93805000</v>
      </c>
    </row>
    <row r="8" spans="5:8" ht="13" x14ac:dyDescent="0.3">
      <c r="E8" s="26" t="s">
        <v>11</v>
      </c>
      <c r="F8" s="11">
        <v>58506000</v>
      </c>
      <c r="G8" s="11">
        <v>61101000</v>
      </c>
      <c r="H8" s="11">
        <v>63805000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39900000</v>
      </c>
      <c r="G11" s="11">
        <v>32500000</v>
      </c>
      <c r="H11" s="11">
        <v>30000000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5674000</v>
      </c>
      <c r="G20" s="3">
        <f>SUM(G21:G29)</f>
        <v>1700000</v>
      </c>
      <c r="H20" s="3">
        <f>SUM(H21:H29)</f>
        <v>1838000</v>
      </c>
    </row>
    <row r="21" spans="5:8" ht="13" x14ac:dyDescent="0.3">
      <c r="E21" s="26" t="s">
        <v>24</v>
      </c>
      <c r="F21" s="19">
        <v>1700000</v>
      </c>
      <c r="G21" s="19">
        <v>1700000</v>
      </c>
      <c r="H21" s="19">
        <v>1838000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3974000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408050000</v>
      </c>
      <c r="G30" s="18">
        <f>+G5+G6+G7+G20</f>
        <v>418178000</v>
      </c>
      <c r="H30" s="18">
        <f>+H5+H6+H7+H20</f>
        <v>408074000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53244000</v>
      </c>
      <c r="G32" s="3">
        <f>SUM(G33:G38)</f>
        <v>42273000</v>
      </c>
      <c r="H32" s="3">
        <f>SUM(H33:H38)</f>
        <v>29272000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>
        <v>53244000</v>
      </c>
      <c r="G34" s="11">
        <v>42273000</v>
      </c>
      <c r="H34" s="11">
        <v>29272000</v>
      </c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53244000</v>
      </c>
      <c r="G41" s="30">
        <f>+G32+G39</f>
        <v>42273000</v>
      </c>
      <c r="H41" s="30">
        <f>+H32+H39</f>
        <v>29272000</v>
      </c>
    </row>
    <row r="42" spans="5:8" ht="14" x14ac:dyDescent="0.3">
      <c r="E42" s="29" t="s">
        <v>41</v>
      </c>
      <c r="F42" s="30">
        <f>+F30+F41</f>
        <v>461294000</v>
      </c>
      <c r="G42" s="30">
        <f>+G30+G41</f>
        <v>460451000</v>
      </c>
      <c r="H42" s="30">
        <f>+H30+H41</f>
        <v>437346000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77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275357000</v>
      </c>
      <c r="G5" s="3">
        <v>290925000</v>
      </c>
      <c r="H5" s="3">
        <v>278931000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72417000</v>
      </c>
      <c r="G7" s="4">
        <f>SUM(G8:G19)</f>
        <v>88495000</v>
      </c>
      <c r="H7" s="4">
        <f>SUM(H8:H19)</f>
        <v>90026000</v>
      </c>
    </row>
    <row r="8" spans="5:8" ht="13" x14ac:dyDescent="0.3">
      <c r="E8" s="26" t="s">
        <v>11</v>
      </c>
      <c r="F8" s="11">
        <v>55067000</v>
      </c>
      <c r="G8" s="11">
        <v>57495000</v>
      </c>
      <c r="H8" s="11">
        <v>60026000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17350000</v>
      </c>
      <c r="G11" s="11">
        <v>31000000</v>
      </c>
      <c r="H11" s="11">
        <v>30000000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4637000</v>
      </c>
      <c r="G20" s="3">
        <f>SUM(G21:G29)</f>
        <v>1720000</v>
      </c>
      <c r="H20" s="3">
        <f>SUM(H21:H29)</f>
        <v>1858000</v>
      </c>
    </row>
    <row r="21" spans="5:8" ht="13" x14ac:dyDescent="0.3">
      <c r="E21" s="26" t="s">
        <v>24</v>
      </c>
      <c r="F21" s="19">
        <v>1720000</v>
      </c>
      <c r="G21" s="19">
        <v>1720000</v>
      </c>
      <c r="H21" s="19">
        <v>1858000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2917000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352411000</v>
      </c>
      <c r="G30" s="18">
        <f>+G5+G6+G7+G20</f>
        <v>381140000</v>
      </c>
      <c r="H30" s="18">
        <f>+H5+H6+H7+H20</f>
        <v>370815000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145061000</v>
      </c>
      <c r="G32" s="3">
        <f>SUM(G33:G38)</f>
        <v>19448000</v>
      </c>
      <c r="H32" s="3">
        <f>SUM(H33:H38)</f>
        <v>51930000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>
        <v>145061000</v>
      </c>
      <c r="G34" s="11">
        <v>19448000</v>
      </c>
      <c r="H34" s="11">
        <v>51930000</v>
      </c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145061000</v>
      </c>
      <c r="G41" s="30">
        <f>+G32+G39</f>
        <v>19448000</v>
      </c>
      <c r="H41" s="30">
        <f>+H32+H39</f>
        <v>51930000</v>
      </c>
    </row>
    <row r="42" spans="5:8" ht="14" x14ac:dyDescent="0.3">
      <c r="E42" s="29" t="s">
        <v>41</v>
      </c>
      <c r="F42" s="30">
        <f>+F30+F41</f>
        <v>497472000</v>
      </c>
      <c r="G42" s="30">
        <f>+G30+G41</f>
        <v>400588000</v>
      </c>
      <c r="H42" s="30">
        <f>+H30+H41</f>
        <v>422745000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78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341204000</v>
      </c>
      <c r="G5" s="3">
        <v>364039000</v>
      </c>
      <c r="H5" s="3">
        <v>353237000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74426000</v>
      </c>
      <c r="G7" s="4">
        <f>SUM(G8:G19)</f>
        <v>85469000</v>
      </c>
      <c r="H7" s="4">
        <f>SUM(H8:H19)</f>
        <v>90618000</v>
      </c>
    </row>
    <row r="8" spans="5:8" ht="13" x14ac:dyDescent="0.3">
      <c r="E8" s="26" t="s">
        <v>11</v>
      </c>
      <c r="F8" s="11">
        <v>57426000</v>
      </c>
      <c r="G8" s="11">
        <v>59969000</v>
      </c>
      <c r="H8" s="11">
        <v>62618000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17000000</v>
      </c>
      <c r="G11" s="11">
        <v>23500000</v>
      </c>
      <c r="H11" s="11">
        <v>23000000</v>
      </c>
    </row>
    <row r="12" spans="5:8" ht="13" x14ac:dyDescent="0.3">
      <c r="E12" s="26" t="s">
        <v>15</v>
      </c>
      <c r="F12" s="19"/>
      <c r="G12" s="19">
        <v>2000000</v>
      </c>
      <c r="H12" s="19">
        <v>5000000</v>
      </c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5322000</v>
      </c>
      <c r="G20" s="3">
        <f>SUM(G21:G29)</f>
        <v>2100000</v>
      </c>
      <c r="H20" s="3">
        <f>SUM(H21:H29)</f>
        <v>2238000</v>
      </c>
    </row>
    <row r="21" spans="5:8" ht="13" x14ac:dyDescent="0.3">
      <c r="E21" s="26" t="s">
        <v>24</v>
      </c>
      <c r="F21" s="19">
        <v>2100000</v>
      </c>
      <c r="G21" s="19">
        <v>2100000</v>
      </c>
      <c r="H21" s="19">
        <v>2238000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3222000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420952000</v>
      </c>
      <c r="G30" s="18">
        <f>+G5+G6+G7+G20</f>
        <v>451608000</v>
      </c>
      <c r="H30" s="18">
        <f>+H5+H6+H7+H20</f>
        <v>446093000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60266000</v>
      </c>
      <c r="G32" s="3">
        <f>SUM(G33:G38)</f>
        <v>47682000</v>
      </c>
      <c r="H32" s="3">
        <f>SUM(H33:H38)</f>
        <v>40593000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>
        <v>60166000</v>
      </c>
      <c r="G34" s="11">
        <v>46182000</v>
      </c>
      <c r="H34" s="11">
        <v>40493000</v>
      </c>
    </row>
    <row r="35" spans="5:8" ht="13" x14ac:dyDescent="0.3">
      <c r="E35" s="26" t="s">
        <v>37</v>
      </c>
      <c r="F35" s="11">
        <v>100000</v>
      </c>
      <c r="G35" s="11">
        <v>1500000</v>
      </c>
      <c r="H35" s="11">
        <v>100000</v>
      </c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60266000</v>
      </c>
      <c r="G41" s="30">
        <f>+G32+G39</f>
        <v>47682000</v>
      </c>
      <c r="H41" s="30">
        <f>+H32+H39</f>
        <v>40593000</v>
      </c>
    </row>
    <row r="42" spans="5:8" ht="14" x14ac:dyDescent="0.3">
      <c r="E42" s="29" t="s">
        <v>41</v>
      </c>
      <c r="F42" s="30">
        <f>+F30+F41</f>
        <v>481218000</v>
      </c>
      <c r="G42" s="30">
        <f>+G30+G41</f>
        <v>499290000</v>
      </c>
      <c r="H42" s="30">
        <f>+H30+H41</f>
        <v>486686000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79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157487000</v>
      </c>
      <c r="G5" s="3">
        <v>165890000</v>
      </c>
      <c r="H5" s="3">
        <v>158227000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37804000</v>
      </c>
      <c r="G7" s="4">
        <f>SUM(G8:G19)</f>
        <v>52897000</v>
      </c>
      <c r="H7" s="4">
        <f>SUM(H8:H19)</f>
        <v>55452000</v>
      </c>
    </row>
    <row r="8" spans="5:8" ht="13" x14ac:dyDescent="0.3">
      <c r="E8" s="26" t="s">
        <v>11</v>
      </c>
      <c r="F8" s="11">
        <v>31798000</v>
      </c>
      <c r="G8" s="11">
        <v>33097000</v>
      </c>
      <c r="H8" s="11">
        <v>34452000</v>
      </c>
    </row>
    <row r="9" spans="5:8" ht="13" x14ac:dyDescent="0.3">
      <c r="E9" s="26" t="s">
        <v>12</v>
      </c>
      <c r="F9" s="11"/>
      <c r="G9" s="11"/>
      <c r="H9" s="11"/>
    </row>
    <row r="10" spans="5:8" ht="13" x14ac:dyDescent="0.3">
      <c r="E10" s="26" t="s">
        <v>13</v>
      </c>
      <c r="F10" s="19"/>
      <c r="G10" s="19"/>
      <c r="H10" s="19"/>
    </row>
    <row r="11" spans="5:8" ht="13" x14ac:dyDescent="0.3">
      <c r="E11" s="26" t="s">
        <v>14</v>
      </c>
      <c r="F11" s="11">
        <v>6006000</v>
      </c>
      <c r="G11" s="11">
        <v>19800000</v>
      </c>
      <c r="H11" s="11">
        <v>21000000</v>
      </c>
    </row>
    <row r="12" spans="5:8" ht="13" x14ac:dyDescent="0.3">
      <c r="E12" s="26" t="s">
        <v>15</v>
      </c>
      <c r="F12" s="19"/>
      <c r="G12" s="19"/>
      <c r="H12" s="19"/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/>
      <c r="G15" s="11"/>
      <c r="H15" s="11"/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/>
      <c r="G19" s="11"/>
      <c r="H19" s="11"/>
    </row>
    <row r="20" spans="5:8" ht="14" x14ac:dyDescent="0.3">
      <c r="E20" s="23" t="s">
        <v>23</v>
      </c>
      <c r="F20" s="3">
        <f>SUM(F21:F29)</f>
        <v>5090000</v>
      </c>
      <c r="G20" s="3">
        <f>SUM(G21:G29)</f>
        <v>2650000</v>
      </c>
      <c r="H20" s="3">
        <f>SUM(H21:H29)</f>
        <v>2788000</v>
      </c>
    </row>
    <row r="21" spans="5:8" ht="13" x14ac:dyDescent="0.3">
      <c r="E21" s="26" t="s">
        <v>24</v>
      </c>
      <c r="F21" s="19">
        <v>2650000</v>
      </c>
      <c r="G21" s="19">
        <v>2650000</v>
      </c>
      <c r="H21" s="19">
        <v>2788000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2440000</v>
      </c>
      <c r="G23" s="11"/>
      <c r="H23" s="11"/>
    </row>
    <row r="24" spans="5:8" ht="13" x14ac:dyDescent="0.3">
      <c r="E24" s="26" t="s">
        <v>27</v>
      </c>
      <c r="F24" s="11"/>
      <c r="G24" s="11"/>
      <c r="H24" s="11"/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/>
      <c r="G26" s="11"/>
      <c r="H26" s="11"/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/>
      <c r="G28" s="19"/>
      <c r="H28" s="19"/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200381000</v>
      </c>
      <c r="G30" s="18">
        <f>+G5+G6+G7+G20</f>
        <v>221437000</v>
      </c>
      <c r="H30" s="18">
        <f>+H5+H6+H7+H20</f>
        <v>216467000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13824000</v>
      </c>
      <c r="G32" s="3">
        <f>SUM(G33:G38)</f>
        <v>11512000</v>
      </c>
      <c r="H32" s="3">
        <f>SUM(H33:H38)</f>
        <v>9605000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>
        <v>13824000</v>
      </c>
      <c r="G34" s="11">
        <v>11512000</v>
      </c>
      <c r="H34" s="11">
        <v>9605000</v>
      </c>
    </row>
    <row r="35" spans="5:8" ht="13" x14ac:dyDescent="0.3">
      <c r="E35" s="26" t="s">
        <v>37</v>
      </c>
      <c r="F35" s="11"/>
      <c r="G35" s="11"/>
      <c r="H35" s="11"/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13824000</v>
      </c>
      <c r="G41" s="30">
        <f>+G32+G39</f>
        <v>11512000</v>
      </c>
      <c r="H41" s="30">
        <f>+H32+H39</f>
        <v>9605000</v>
      </c>
    </row>
    <row r="42" spans="5:8" ht="14" x14ac:dyDescent="0.3">
      <c r="E42" s="29" t="s">
        <v>41</v>
      </c>
      <c r="F42" s="30">
        <f>+F30+F41</f>
        <v>214205000</v>
      </c>
      <c r="G42" s="30">
        <f>+G30+G41</f>
        <v>232949000</v>
      </c>
      <c r="H42" s="30">
        <f>+H30+H41</f>
        <v>226072000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E1:H250"/>
  <sheetViews>
    <sheetView showGridLines="0" workbookViewId="0"/>
  </sheetViews>
  <sheetFormatPr defaultRowHeight="12.5" x14ac:dyDescent="0.25"/>
  <cols>
    <col min="1" max="4" width="1.7265625" customWidth="1"/>
    <col min="5" max="5" width="71" bestFit="1" customWidth="1"/>
    <col min="6" max="8" width="14.1796875" bestFit="1" customWidth="1"/>
  </cols>
  <sheetData>
    <row r="1" spans="5:8" ht="14.5" customHeight="1" x14ac:dyDescent="0.35">
      <c r="E1" s="31" t="s">
        <v>0</v>
      </c>
      <c r="F1" s="31"/>
      <c r="G1" s="31"/>
      <c r="H1" s="31"/>
    </row>
    <row r="2" spans="5:8" x14ac:dyDescent="0.25">
      <c r="E2" s="32" t="s">
        <v>1</v>
      </c>
      <c r="F2" s="32"/>
      <c r="G2" s="32"/>
      <c r="H2" s="32"/>
    </row>
    <row r="3" spans="5:8" ht="26" x14ac:dyDescent="0.3">
      <c r="E3" s="22" t="s">
        <v>80</v>
      </c>
      <c r="F3" s="1" t="s">
        <v>3</v>
      </c>
      <c r="G3" s="1" t="s">
        <v>4</v>
      </c>
      <c r="H3" s="1" t="s">
        <v>5</v>
      </c>
    </row>
    <row r="4" spans="5:8" ht="14" x14ac:dyDescent="0.3">
      <c r="E4" s="23" t="s">
        <v>6</v>
      </c>
      <c r="F4" s="24" t="s">
        <v>7</v>
      </c>
      <c r="G4" s="24" t="s">
        <v>7</v>
      </c>
      <c r="H4" s="24" t="s">
        <v>7</v>
      </c>
    </row>
    <row r="5" spans="5:8" ht="13" x14ac:dyDescent="0.3">
      <c r="E5" s="25" t="s">
        <v>8</v>
      </c>
      <c r="F5" s="3">
        <v>1419053000</v>
      </c>
      <c r="G5" s="3">
        <v>1544894000</v>
      </c>
      <c r="H5" s="3">
        <v>1694225000</v>
      </c>
    </row>
    <row r="6" spans="5:8" ht="13" x14ac:dyDescent="0.3">
      <c r="E6" s="25" t="s">
        <v>9</v>
      </c>
      <c r="F6" s="3"/>
      <c r="G6" s="3"/>
      <c r="H6" s="3"/>
    </row>
    <row r="7" spans="5:8" ht="14" x14ac:dyDescent="0.3">
      <c r="E7" s="23" t="s">
        <v>10</v>
      </c>
      <c r="F7" s="4">
        <f>SUM(F8:F19)</f>
        <v>1688613000</v>
      </c>
      <c r="G7" s="4">
        <f>SUM(G8:G19)</f>
        <v>1622219000</v>
      </c>
      <c r="H7" s="4">
        <f>SUM(H8:H19)</f>
        <v>1801248000</v>
      </c>
    </row>
    <row r="8" spans="5:8" ht="13" x14ac:dyDescent="0.3">
      <c r="E8" s="26" t="s">
        <v>11</v>
      </c>
      <c r="F8" s="11"/>
      <c r="G8" s="11"/>
      <c r="H8" s="11"/>
    </row>
    <row r="9" spans="5:8" ht="13" x14ac:dyDescent="0.3">
      <c r="E9" s="26" t="s">
        <v>12</v>
      </c>
      <c r="F9" s="11">
        <v>614902000</v>
      </c>
      <c r="G9" s="11">
        <v>642517000</v>
      </c>
      <c r="H9" s="11">
        <v>671302000</v>
      </c>
    </row>
    <row r="10" spans="5:8" ht="13" x14ac:dyDescent="0.3">
      <c r="E10" s="26" t="s">
        <v>13</v>
      </c>
      <c r="F10" s="19">
        <v>346376000</v>
      </c>
      <c r="G10" s="19">
        <v>344365000</v>
      </c>
      <c r="H10" s="19">
        <v>338242000</v>
      </c>
    </row>
    <row r="11" spans="5:8" ht="13" x14ac:dyDescent="0.3">
      <c r="E11" s="26" t="s">
        <v>14</v>
      </c>
      <c r="F11" s="11"/>
      <c r="G11" s="11"/>
      <c r="H11" s="11"/>
    </row>
    <row r="12" spans="5:8" ht="13" x14ac:dyDescent="0.3">
      <c r="E12" s="26" t="s">
        <v>15</v>
      </c>
      <c r="F12" s="19">
        <v>29700000</v>
      </c>
      <c r="G12" s="19">
        <v>20000000</v>
      </c>
      <c r="H12" s="19">
        <v>20000000</v>
      </c>
    </row>
    <row r="13" spans="5:8" ht="13" x14ac:dyDescent="0.3">
      <c r="E13" s="26" t="s">
        <v>16</v>
      </c>
      <c r="F13" s="19"/>
      <c r="G13" s="19"/>
      <c r="H13" s="19"/>
    </row>
    <row r="14" spans="5:8" ht="13" x14ac:dyDescent="0.3">
      <c r="E14" s="26" t="s">
        <v>17</v>
      </c>
      <c r="F14" s="19"/>
      <c r="G14" s="19"/>
      <c r="H14" s="19"/>
    </row>
    <row r="15" spans="5:8" ht="13" x14ac:dyDescent="0.3">
      <c r="E15" s="26" t="s">
        <v>18</v>
      </c>
      <c r="F15" s="11">
        <v>348000000</v>
      </c>
      <c r="G15" s="11">
        <v>250000000</v>
      </c>
      <c r="H15" s="11">
        <v>390000000</v>
      </c>
    </row>
    <row r="16" spans="5:8" ht="13" x14ac:dyDescent="0.3">
      <c r="E16" s="26" t="s">
        <v>19</v>
      </c>
      <c r="F16" s="11"/>
      <c r="G16" s="11"/>
      <c r="H16" s="11"/>
    </row>
    <row r="17" spans="5:8" ht="13" x14ac:dyDescent="0.3">
      <c r="E17" s="26" t="s">
        <v>20</v>
      </c>
      <c r="F17" s="19"/>
      <c r="G17" s="19"/>
      <c r="H17" s="19"/>
    </row>
    <row r="18" spans="5:8" ht="13" x14ac:dyDescent="0.3">
      <c r="E18" s="26" t="s">
        <v>21</v>
      </c>
      <c r="F18" s="11"/>
      <c r="G18" s="11"/>
      <c r="H18" s="11"/>
    </row>
    <row r="19" spans="5:8" ht="13" x14ac:dyDescent="0.3">
      <c r="E19" s="26" t="s">
        <v>22</v>
      </c>
      <c r="F19" s="11">
        <v>349635000</v>
      </c>
      <c r="G19" s="11">
        <v>365337000</v>
      </c>
      <c r="H19" s="11">
        <v>381704000</v>
      </c>
    </row>
    <row r="20" spans="5:8" ht="14" x14ac:dyDescent="0.3">
      <c r="E20" s="23" t="s">
        <v>23</v>
      </c>
      <c r="F20" s="3">
        <f>SUM(F21:F29)</f>
        <v>52147000</v>
      </c>
      <c r="G20" s="3">
        <f>SUM(G21:G29)</f>
        <v>46500000</v>
      </c>
      <c r="H20" s="3">
        <f>SUM(H21:H29)</f>
        <v>45638000</v>
      </c>
    </row>
    <row r="21" spans="5:8" ht="13" x14ac:dyDescent="0.3">
      <c r="E21" s="26" t="s">
        <v>24</v>
      </c>
      <c r="F21" s="19">
        <v>1000000</v>
      </c>
      <c r="G21" s="19">
        <v>1000000</v>
      </c>
      <c r="H21" s="19">
        <v>1138000</v>
      </c>
    </row>
    <row r="22" spans="5:8" ht="13" x14ac:dyDescent="0.3">
      <c r="E22" s="26" t="s">
        <v>25</v>
      </c>
      <c r="F22" s="27"/>
      <c r="G22" s="27"/>
      <c r="H22" s="27"/>
    </row>
    <row r="23" spans="5:8" ht="13" x14ac:dyDescent="0.3">
      <c r="E23" s="26" t="s">
        <v>26</v>
      </c>
      <c r="F23" s="11">
        <v>8397000</v>
      </c>
      <c r="G23" s="11"/>
      <c r="H23" s="11"/>
    </row>
    <row r="24" spans="5:8" ht="13" x14ac:dyDescent="0.3">
      <c r="E24" s="26" t="s">
        <v>27</v>
      </c>
      <c r="F24" s="11">
        <v>13750000</v>
      </c>
      <c r="G24" s="11">
        <v>13500000</v>
      </c>
      <c r="H24" s="11">
        <v>14500000</v>
      </c>
    </row>
    <row r="25" spans="5:8" ht="13" x14ac:dyDescent="0.3">
      <c r="E25" s="26" t="s">
        <v>28</v>
      </c>
      <c r="F25" s="19"/>
      <c r="G25" s="19"/>
      <c r="H25" s="19"/>
    </row>
    <row r="26" spans="5:8" ht="13" x14ac:dyDescent="0.3">
      <c r="E26" s="26" t="s">
        <v>29</v>
      </c>
      <c r="F26" s="11">
        <v>9000000</v>
      </c>
      <c r="G26" s="11">
        <v>10000000</v>
      </c>
      <c r="H26" s="11">
        <v>8000000</v>
      </c>
    </row>
    <row r="27" spans="5:8" ht="13" x14ac:dyDescent="0.3">
      <c r="E27" s="26" t="s">
        <v>30</v>
      </c>
      <c r="F27" s="11"/>
      <c r="G27" s="11"/>
      <c r="H27" s="11"/>
    </row>
    <row r="28" spans="5:8" ht="13" x14ac:dyDescent="0.3">
      <c r="E28" s="26" t="s">
        <v>31</v>
      </c>
      <c r="F28" s="19">
        <v>20000000</v>
      </c>
      <c r="G28" s="19">
        <v>22000000</v>
      </c>
      <c r="H28" s="19">
        <v>22000000</v>
      </c>
    </row>
    <row r="29" spans="5:8" ht="13" x14ac:dyDescent="0.3">
      <c r="E29" s="26" t="s">
        <v>32</v>
      </c>
      <c r="F29" s="11"/>
      <c r="G29" s="11"/>
      <c r="H29" s="11"/>
    </row>
    <row r="30" spans="5:8" ht="14" x14ac:dyDescent="0.3">
      <c r="E30" s="28" t="s">
        <v>33</v>
      </c>
      <c r="F30" s="18">
        <f>+F5+F6+F7+F20</f>
        <v>3159813000</v>
      </c>
      <c r="G30" s="18">
        <f>+G5+G6+G7+G20</f>
        <v>3213613000</v>
      </c>
      <c r="H30" s="18">
        <f>+H5+H6+H7+H20</f>
        <v>3541111000</v>
      </c>
    </row>
    <row r="31" spans="5:8" ht="14" x14ac:dyDescent="0.3">
      <c r="E31" s="23" t="s">
        <v>34</v>
      </c>
      <c r="F31" s="20" t="s">
        <v>7</v>
      </c>
      <c r="G31" s="20" t="s">
        <v>7</v>
      </c>
      <c r="H31" s="20" t="s">
        <v>7</v>
      </c>
    </row>
    <row r="32" spans="5:8" ht="14" x14ac:dyDescent="0.3">
      <c r="E32" s="23" t="s">
        <v>35</v>
      </c>
      <c r="F32" s="3">
        <f>SUM(F33:F38)</f>
        <v>2000000</v>
      </c>
      <c r="G32" s="3">
        <f>SUM(G33:G38)</f>
        <v>2000000</v>
      </c>
      <c r="H32" s="3">
        <f>SUM(H33:H38)</f>
        <v>2000000</v>
      </c>
    </row>
    <row r="33" spans="5:8" ht="13" x14ac:dyDescent="0.3">
      <c r="E33" s="26" t="s">
        <v>18</v>
      </c>
      <c r="F33" s="11"/>
      <c r="G33" s="11"/>
      <c r="H33" s="11"/>
    </row>
    <row r="34" spans="5:8" ht="13" x14ac:dyDescent="0.3">
      <c r="E34" s="26" t="s">
        <v>36</v>
      </c>
      <c r="F34" s="11"/>
      <c r="G34" s="11"/>
      <c r="H34" s="11"/>
    </row>
    <row r="35" spans="5:8" ht="13" x14ac:dyDescent="0.3">
      <c r="E35" s="26" t="s">
        <v>37</v>
      </c>
      <c r="F35" s="11">
        <v>2000000</v>
      </c>
      <c r="G35" s="11">
        <v>2000000</v>
      </c>
      <c r="H35" s="11">
        <v>2000000</v>
      </c>
    </row>
    <row r="36" spans="5:8" ht="13" x14ac:dyDescent="0.3">
      <c r="E36" s="26" t="s">
        <v>38</v>
      </c>
      <c r="F36" s="11"/>
      <c r="G36" s="11"/>
      <c r="H36" s="11"/>
    </row>
    <row r="37" spans="5:8" ht="13" x14ac:dyDescent="0.3">
      <c r="E37" s="26" t="s">
        <v>19</v>
      </c>
      <c r="F37" s="11"/>
      <c r="G37" s="11"/>
      <c r="H37" s="11"/>
    </row>
    <row r="38" spans="5:8" ht="13" x14ac:dyDescent="0.3">
      <c r="E38" s="26" t="s">
        <v>39</v>
      </c>
      <c r="F38" s="11"/>
      <c r="G38" s="11"/>
      <c r="H38" s="11"/>
    </row>
    <row r="39" spans="5:8" ht="14" x14ac:dyDescent="0.3">
      <c r="E39" s="23" t="s">
        <v>23</v>
      </c>
      <c r="F39" s="3">
        <f>SUM(F40:F40)</f>
        <v>0</v>
      </c>
      <c r="G39" s="3">
        <f>SUM(G40:G40)</f>
        <v>0</v>
      </c>
      <c r="H39" s="3">
        <f>SUM(H40:H40)</f>
        <v>0</v>
      </c>
    </row>
    <row r="40" spans="5:8" ht="13" x14ac:dyDescent="0.3">
      <c r="E40" s="26" t="s">
        <v>25</v>
      </c>
      <c r="F40" s="19"/>
      <c r="G40" s="19"/>
      <c r="H40" s="19"/>
    </row>
    <row r="41" spans="5:8" ht="14" x14ac:dyDescent="0.3">
      <c r="E41" s="29" t="s">
        <v>40</v>
      </c>
      <c r="F41" s="30">
        <f>+F32+F39</f>
        <v>2000000</v>
      </c>
      <c r="G41" s="30">
        <f>+G32+G39</f>
        <v>2000000</v>
      </c>
      <c r="H41" s="30">
        <f>+H32+H39</f>
        <v>2000000</v>
      </c>
    </row>
    <row r="42" spans="5:8" ht="14" x14ac:dyDescent="0.3">
      <c r="E42" s="29" t="s">
        <v>41</v>
      </c>
      <c r="F42" s="30">
        <f>+F30+F41</f>
        <v>3161813000</v>
      </c>
      <c r="G42" s="30">
        <f>+G30+G41</f>
        <v>3215613000</v>
      </c>
      <c r="H42" s="30">
        <f>+H30+H41</f>
        <v>3543111000</v>
      </c>
    </row>
    <row r="43" spans="5:8" x14ac:dyDescent="0.25">
      <c r="F43" s="21"/>
      <c r="G43" s="21"/>
      <c r="H43" s="21"/>
    </row>
    <row r="44" spans="5:8" ht="13" hidden="1" x14ac:dyDescent="0.25">
      <c r="E44" s="2" t="s">
        <v>81</v>
      </c>
      <c r="F44" s="3"/>
      <c r="G44" s="3"/>
      <c r="H44" s="3"/>
    </row>
    <row r="45" spans="5:8" ht="13" hidden="1" x14ac:dyDescent="0.25">
      <c r="E45" s="2" t="s">
        <v>82</v>
      </c>
      <c r="F45" s="4">
        <f>SUM(F47+F53+F59+F65+F71+F77+F83+F89+F95+F101+F107+F113)</f>
        <v>0</v>
      </c>
      <c r="G45" s="4">
        <f>SUM(G47+G53+G59+G65+G71+G77+G83+G89+G95+G101+G107+G113)</f>
        <v>0</v>
      </c>
      <c r="H45" s="4">
        <f>SUM(H47+H53+H59+H65+H71+H77+H83+H89+H95+H101+H107+H113)</f>
        <v>0</v>
      </c>
    </row>
    <row r="46" spans="5:8" ht="13" hidden="1" x14ac:dyDescent="0.25">
      <c r="E46" s="5" t="s">
        <v>83</v>
      </c>
      <c r="F46" s="3"/>
      <c r="G46" s="3"/>
      <c r="H46" s="3"/>
    </row>
    <row r="47" spans="5:8" ht="13" hidden="1" x14ac:dyDescent="0.25">
      <c r="E47" s="2"/>
      <c r="F47" s="3">
        <f>SUM(F48:F51)</f>
        <v>0</v>
      </c>
      <c r="G47" s="3">
        <f>SUM(G48:G51)</f>
        <v>0</v>
      </c>
      <c r="H47" s="3">
        <f>SUM(H48:H51)</f>
        <v>0</v>
      </c>
    </row>
    <row r="48" spans="5:8" hidden="1" x14ac:dyDescent="0.25">
      <c r="E48" s="6"/>
      <c r="F48" s="7"/>
      <c r="G48" s="8"/>
      <c r="H48" s="9"/>
    </row>
    <row r="49" spans="5:8" hidden="1" x14ac:dyDescent="0.25">
      <c r="E49" s="6"/>
      <c r="F49" s="10"/>
      <c r="G49" s="11"/>
      <c r="H49" s="12"/>
    </row>
    <row r="50" spans="5:8" hidden="1" x14ac:dyDescent="0.25">
      <c r="E50" s="6"/>
      <c r="F50" s="10"/>
      <c r="G50" s="11"/>
      <c r="H50" s="12"/>
    </row>
    <row r="51" spans="5:8" hidden="1" x14ac:dyDescent="0.25">
      <c r="E51" s="6"/>
      <c r="F51" s="13"/>
      <c r="G51" s="14"/>
      <c r="H51" s="15"/>
    </row>
    <row r="52" spans="5:8" hidden="1" x14ac:dyDescent="0.25">
      <c r="F52" s="16"/>
      <c r="G52" s="16"/>
      <c r="H52" s="16"/>
    </row>
    <row r="53" spans="5:8" ht="13" hidden="1" x14ac:dyDescent="0.25">
      <c r="E53" s="2"/>
      <c r="F53" s="3">
        <f>SUM(F54:F57)</f>
        <v>0</v>
      </c>
      <c r="G53" s="3">
        <f>SUM(G54:G57)</f>
        <v>0</v>
      </c>
      <c r="H53" s="3">
        <f>SUM(H54:H57)</f>
        <v>0</v>
      </c>
    </row>
    <row r="54" spans="5:8" hidden="1" x14ac:dyDescent="0.25">
      <c r="E54" s="6"/>
      <c r="F54" s="7"/>
      <c r="G54" s="8"/>
      <c r="H54" s="9"/>
    </row>
    <row r="55" spans="5:8" hidden="1" x14ac:dyDescent="0.25">
      <c r="E55" s="6"/>
      <c r="F55" s="10"/>
      <c r="G55" s="11"/>
      <c r="H55" s="12"/>
    </row>
    <row r="56" spans="5:8" hidden="1" x14ac:dyDescent="0.25">
      <c r="E56" s="6"/>
      <c r="F56" s="10"/>
      <c r="G56" s="11"/>
      <c r="H56" s="12"/>
    </row>
    <row r="57" spans="5:8" hidden="1" x14ac:dyDescent="0.25">
      <c r="E57" s="6"/>
      <c r="F57" s="13"/>
      <c r="G57" s="14"/>
      <c r="H57" s="15"/>
    </row>
    <row r="58" spans="5:8" hidden="1" x14ac:dyDescent="0.25">
      <c r="F58" s="16"/>
      <c r="G58" s="16"/>
      <c r="H58" s="16"/>
    </row>
    <row r="59" spans="5:8" ht="13" hidden="1" x14ac:dyDescent="0.25">
      <c r="E59" s="2"/>
      <c r="F59" s="3">
        <f>SUM(F60:F63)</f>
        <v>0</v>
      </c>
      <c r="G59" s="3">
        <f>SUM(G60:G63)</f>
        <v>0</v>
      </c>
      <c r="H59" s="3">
        <f>SUM(H60:H63)</f>
        <v>0</v>
      </c>
    </row>
    <row r="60" spans="5:8" hidden="1" x14ac:dyDescent="0.25">
      <c r="E60" s="6"/>
      <c r="F60" s="7"/>
      <c r="G60" s="8"/>
      <c r="H60" s="9"/>
    </row>
    <row r="61" spans="5:8" hidden="1" x14ac:dyDescent="0.25">
      <c r="E61" s="6"/>
      <c r="F61" s="10"/>
      <c r="G61" s="11"/>
      <c r="H61" s="12"/>
    </row>
    <row r="62" spans="5:8" hidden="1" x14ac:dyDescent="0.25">
      <c r="E62" s="6"/>
      <c r="F62" s="10"/>
      <c r="G62" s="11"/>
      <c r="H62" s="12"/>
    </row>
    <row r="63" spans="5:8" hidden="1" x14ac:dyDescent="0.25">
      <c r="E63" s="6"/>
      <c r="F63" s="13"/>
      <c r="G63" s="14"/>
      <c r="H63" s="15"/>
    </row>
    <row r="64" spans="5:8" hidden="1" x14ac:dyDescent="0.25">
      <c r="F64" s="16"/>
      <c r="G64" s="16"/>
      <c r="H64" s="16"/>
    </row>
    <row r="65" spans="5:8" ht="13" hidden="1" x14ac:dyDescent="0.25">
      <c r="E65" s="2"/>
      <c r="F65" s="3">
        <f>SUM(F66:F69)</f>
        <v>0</v>
      </c>
      <c r="G65" s="3">
        <f>SUM(G66:G69)</f>
        <v>0</v>
      </c>
      <c r="H65" s="3">
        <f>SUM(H66:H69)</f>
        <v>0</v>
      </c>
    </row>
    <row r="66" spans="5:8" hidden="1" x14ac:dyDescent="0.25">
      <c r="E66" s="6"/>
      <c r="F66" s="7"/>
      <c r="G66" s="8"/>
      <c r="H66" s="9"/>
    </row>
    <row r="67" spans="5:8" hidden="1" x14ac:dyDescent="0.25">
      <c r="E67" s="6"/>
      <c r="F67" s="10"/>
      <c r="G67" s="11"/>
      <c r="H67" s="12"/>
    </row>
    <row r="68" spans="5:8" hidden="1" x14ac:dyDescent="0.25">
      <c r="E68" s="6"/>
      <c r="F68" s="10"/>
      <c r="G68" s="11"/>
      <c r="H68" s="12"/>
    </row>
    <row r="69" spans="5:8" hidden="1" x14ac:dyDescent="0.25">
      <c r="E69" s="6"/>
      <c r="F69" s="13"/>
      <c r="G69" s="14"/>
      <c r="H69" s="15"/>
    </row>
    <row r="70" spans="5:8" hidden="1" x14ac:dyDescent="0.25">
      <c r="F70" s="16"/>
      <c r="G70" s="16"/>
      <c r="H70" s="16"/>
    </row>
    <row r="71" spans="5:8" ht="13" hidden="1" x14ac:dyDescent="0.25">
      <c r="E71" s="2"/>
      <c r="F71" s="3">
        <f>SUM(F72:F75)</f>
        <v>0</v>
      </c>
      <c r="G71" s="3">
        <f>SUM(G72:G75)</f>
        <v>0</v>
      </c>
      <c r="H71" s="3">
        <f>SUM(H72:H75)</f>
        <v>0</v>
      </c>
    </row>
    <row r="72" spans="5:8" hidden="1" x14ac:dyDescent="0.25">
      <c r="E72" s="6"/>
      <c r="F72" s="7"/>
      <c r="G72" s="8"/>
      <c r="H72" s="9"/>
    </row>
    <row r="73" spans="5:8" hidden="1" x14ac:dyDescent="0.25">
      <c r="E73" s="6"/>
      <c r="F73" s="10"/>
      <c r="G73" s="11"/>
      <c r="H73" s="12"/>
    </row>
    <row r="74" spans="5:8" hidden="1" x14ac:dyDescent="0.25">
      <c r="E74" s="6"/>
      <c r="F74" s="10"/>
      <c r="G74" s="11"/>
      <c r="H74" s="12"/>
    </row>
    <row r="75" spans="5:8" hidden="1" x14ac:dyDescent="0.25">
      <c r="E75" s="6"/>
      <c r="F75" s="13"/>
      <c r="G75" s="14"/>
      <c r="H75" s="15"/>
    </row>
    <row r="76" spans="5:8" hidden="1" x14ac:dyDescent="0.25">
      <c r="F76" s="16"/>
      <c r="G76" s="16"/>
      <c r="H76" s="16"/>
    </row>
    <row r="77" spans="5:8" ht="13" hidden="1" x14ac:dyDescent="0.25">
      <c r="E77" s="2"/>
      <c r="F77" s="3">
        <f>SUM(F78:F81)</f>
        <v>0</v>
      </c>
      <c r="G77" s="3">
        <f>SUM(G78:G81)</f>
        <v>0</v>
      </c>
      <c r="H77" s="3">
        <f>SUM(H78:H81)</f>
        <v>0</v>
      </c>
    </row>
    <row r="78" spans="5:8" hidden="1" x14ac:dyDescent="0.25">
      <c r="E78" s="6"/>
      <c r="F78" s="7"/>
      <c r="G78" s="8"/>
      <c r="H78" s="9"/>
    </row>
    <row r="79" spans="5:8" hidden="1" x14ac:dyDescent="0.25">
      <c r="E79" s="6"/>
      <c r="F79" s="10"/>
      <c r="G79" s="11"/>
      <c r="H79" s="12"/>
    </row>
    <row r="80" spans="5:8" hidden="1" x14ac:dyDescent="0.25">
      <c r="E80" s="6"/>
      <c r="F80" s="10"/>
      <c r="G80" s="11"/>
      <c r="H80" s="12"/>
    </row>
    <row r="81" spans="5:8" hidden="1" x14ac:dyDescent="0.25">
      <c r="E81" s="6"/>
      <c r="F81" s="13"/>
      <c r="G81" s="14"/>
      <c r="H81" s="15"/>
    </row>
    <row r="82" spans="5:8" hidden="1" x14ac:dyDescent="0.25">
      <c r="F82" s="16"/>
      <c r="G82" s="16"/>
      <c r="H82" s="16"/>
    </row>
    <row r="83" spans="5:8" ht="13" hidden="1" x14ac:dyDescent="0.25">
      <c r="E83" s="2"/>
      <c r="F83" s="3">
        <f>SUM(F84:F87)</f>
        <v>0</v>
      </c>
      <c r="G83" s="3">
        <f>SUM(G84:G87)</f>
        <v>0</v>
      </c>
      <c r="H83" s="3">
        <f>SUM(H84:H87)</f>
        <v>0</v>
      </c>
    </row>
    <row r="84" spans="5:8" hidden="1" x14ac:dyDescent="0.25">
      <c r="E84" s="6"/>
      <c r="F84" s="7"/>
      <c r="G84" s="8"/>
      <c r="H84" s="9"/>
    </row>
    <row r="85" spans="5:8" hidden="1" x14ac:dyDescent="0.25">
      <c r="E85" s="6"/>
      <c r="F85" s="10"/>
      <c r="G85" s="11"/>
      <c r="H85" s="12"/>
    </row>
    <row r="86" spans="5:8" hidden="1" x14ac:dyDescent="0.25">
      <c r="E86" s="6"/>
      <c r="F86" s="10"/>
      <c r="G86" s="11"/>
      <c r="H86" s="12"/>
    </row>
    <row r="87" spans="5:8" hidden="1" x14ac:dyDescent="0.25">
      <c r="E87" s="6"/>
      <c r="F87" s="13"/>
      <c r="G87" s="14"/>
      <c r="H87" s="15"/>
    </row>
    <row r="88" spans="5:8" hidden="1" x14ac:dyDescent="0.25">
      <c r="F88" s="16"/>
      <c r="G88" s="16"/>
      <c r="H88" s="16"/>
    </row>
    <row r="89" spans="5:8" ht="13" hidden="1" x14ac:dyDescent="0.25">
      <c r="E89" s="2"/>
      <c r="F89" s="3">
        <f>SUM(F90:F93)</f>
        <v>0</v>
      </c>
      <c r="G89" s="3">
        <f>SUM(G90:G93)</f>
        <v>0</v>
      </c>
      <c r="H89" s="3">
        <f>SUM(H90:H93)</f>
        <v>0</v>
      </c>
    </row>
    <row r="90" spans="5:8" hidden="1" x14ac:dyDescent="0.25">
      <c r="E90" s="6"/>
      <c r="F90" s="7"/>
      <c r="G90" s="8"/>
      <c r="H90" s="9"/>
    </row>
    <row r="91" spans="5:8" hidden="1" x14ac:dyDescent="0.25">
      <c r="E91" s="6"/>
      <c r="F91" s="10"/>
      <c r="G91" s="11"/>
      <c r="H91" s="12"/>
    </row>
    <row r="92" spans="5:8" hidden="1" x14ac:dyDescent="0.25">
      <c r="E92" s="6"/>
      <c r="F92" s="10"/>
      <c r="G92" s="11"/>
      <c r="H92" s="12"/>
    </row>
    <row r="93" spans="5:8" hidden="1" x14ac:dyDescent="0.25">
      <c r="E93" s="6"/>
      <c r="F93" s="13"/>
      <c r="G93" s="14"/>
      <c r="H93" s="15"/>
    </row>
    <row r="94" spans="5:8" hidden="1" x14ac:dyDescent="0.25">
      <c r="F94" s="16"/>
      <c r="G94" s="16"/>
      <c r="H94" s="16"/>
    </row>
    <row r="95" spans="5:8" ht="13" hidden="1" x14ac:dyDescent="0.25">
      <c r="E95" s="2"/>
      <c r="F95" s="3">
        <f>SUM(F96:F99)</f>
        <v>0</v>
      </c>
      <c r="G95" s="3">
        <f>SUM(G96:G99)</f>
        <v>0</v>
      </c>
      <c r="H95" s="3">
        <f>SUM(H96:H99)</f>
        <v>0</v>
      </c>
    </row>
    <row r="96" spans="5:8" hidden="1" x14ac:dyDescent="0.25">
      <c r="E96" s="6"/>
      <c r="F96" s="7"/>
      <c r="G96" s="8"/>
      <c r="H96" s="9"/>
    </row>
    <row r="97" spans="5:8" hidden="1" x14ac:dyDescent="0.25">
      <c r="E97" s="6"/>
      <c r="F97" s="10"/>
      <c r="G97" s="11"/>
      <c r="H97" s="12"/>
    </row>
    <row r="98" spans="5:8" hidden="1" x14ac:dyDescent="0.25">
      <c r="E98" s="6"/>
      <c r="F98" s="10"/>
      <c r="G98" s="11"/>
      <c r="H98" s="12"/>
    </row>
    <row r="99" spans="5:8" hidden="1" x14ac:dyDescent="0.25">
      <c r="E99" s="6"/>
      <c r="F99" s="13"/>
      <c r="G99" s="14"/>
      <c r="H99" s="15"/>
    </row>
    <row r="100" spans="5:8" hidden="1" x14ac:dyDescent="0.25">
      <c r="F100" s="16"/>
      <c r="G100" s="16"/>
      <c r="H100" s="16"/>
    </row>
    <row r="101" spans="5:8" ht="13" hidden="1" x14ac:dyDescent="0.25">
      <c r="E101" s="2"/>
      <c r="F101" s="3">
        <f>SUM(F102:F105)</f>
        <v>0</v>
      </c>
      <c r="G101" s="3">
        <f>SUM(G102:G105)</f>
        <v>0</v>
      </c>
      <c r="H101" s="3">
        <f>SUM(H102:H105)</f>
        <v>0</v>
      </c>
    </row>
    <row r="102" spans="5:8" hidden="1" x14ac:dyDescent="0.25">
      <c r="E102" s="6"/>
      <c r="F102" s="7"/>
      <c r="G102" s="8"/>
      <c r="H102" s="9"/>
    </row>
    <row r="103" spans="5:8" hidden="1" x14ac:dyDescent="0.25">
      <c r="E103" s="6"/>
      <c r="F103" s="10"/>
      <c r="G103" s="11"/>
      <c r="H103" s="12"/>
    </row>
    <row r="104" spans="5:8" hidden="1" x14ac:dyDescent="0.25">
      <c r="E104" s="6"/>
      <c r="F104" s="10"/>
      <c r="G104" s="11"/>
      <c r="H104" s="12"/>
    </row>
    <row r="105" spans="5:8" hidden="1" x14ac:dyDescent="0.25">
      <c r="E105" s="6"/>
      <c r="F105" s="13"/>
      <c r="G105" s="14"/>
      <c r="H105" s="15"/>
    </row>
    <row r="106" spans="5:8" hidden="1" x14ac:dyDescent="0.25">
      <c r="F106" s="16"/>
      <c r="G106" s="16"/>
      <c r="H106" s="16"/>
    </row>
    <row r="107" spans="5:8" ht="13" hidden="1" x14ac:dyDescent="0.25">
      <c r="E107" s="2"/>
      <c r="F107" s="3">
        <f>SUM(F108:F111)</f>
        <v>0</v>
      </c>
      <c r="G107" s="3">
        <f>SUM(G108:G111)</f>
        <v>0</v>
      </c>
      <c r="H107" s="3">
        <f>SUM(H108:H111)</f>
        <v>0</v>
      </c>
    </row>
    <row r="108" spans="5:8" hidden="1" x14ac:dyDescent="0.25">
      <c r="E108" s="6"/>
      <c r="F108" s="7"/>
      <c r="G108" s="8"/>
      <c r="H108" s="9"/>
    </row>
    <row r="109" spans="5:8" hidden="1" x14ac:dyDescent="0.25">
      <c r="E109" s="6"/>
      <c r="F109" s="10"/>
      <c r="G109" s="11"/>
      <c r="H109" s="12"/>
    </row>
    <row r="110" spans="5:8" hidden="1" x14ac:dyDescent="0.25">
      <c r="E110" s="6"/>
      <c r="F110" s="10"/>
      <c r="G110" s="11"/>
      <c r="H110" s="12"/>
    </row>
    <row r="111" spans="5:8" hidden="1" x14ac:dyDescent="0.25">
      <c r="E111" s="6"/>
      <c r="F111" s="13"/>
      <c r="G111" s="14"/>
      <c r="H111" s="15"/>
    </row>
    <row r="112" spans="5:8" hidden="1" x14ac:dyDescent="0.25">
      <c r="F112" s="16"/>
      <c r="G112" s="16"/>
      <c r="H112" s="16"/>
    </row>
    <row r="113" spans="5:8" ht="13" hidden="1" x14ac:dyDescent="0.25">
      <c r="E113" s="2"/>
      <c r="F113" s="3">
        <f>SUM(F114:F117)</f>
        <v>0</v>
      </c>
      <c r="G113" s="3">
        <f>SUM(G114:G117)</f>
        <v>0</v>
      </c>
      <c r="H113" s="3">
        <f>SUM(H114:H117)</f>
        <v>0</v>
      </c>
    </row>
    <row r="114" spans="5:8" hidden="1" x14ac:dyDescent="0.25">
      <c r="E114" s="6"/>
      <c r="F114" s="7"/>
      <c r="G114" s="8"/>
      <c r="H114" s="9"/>
    </row>
    <row r="115" spans="5:8" hidden="1" x14ac:dyDescent="0.25">
      <c r="E115" s="6"/>
      <c r="F115" s="10"/>
      <c r="G115" s="11"/>
      <c r="H115" s="12"/>
    </row>
    <row r="116" spans="5:8" hidden="1" x14ac:dyDescent="0.25">
      <c r="E116" s="6"/>
      <c r="F116" s="10"/>
      <c r="G116" s="11"/>
      <c r="H116" s="12"/>
    </row>
    <row r="117" spans="5:8" hidden="1" x14ac:dyDescent="0.25">
      <c r="E117" s="6"/>
      <c r="F117" s="13"/>
      <c r="G117" s="14"/>
      <c r="H117" s="15"/>
    </row>
    <row r="118" spans="5:8" ht="13" hidden="1" x14ac:dyDescent="0.25">
      <c r="E118" s="17" t="s">
        <v>84</v>
      </c>
      <c r="F118" s="18">
        <f>SUM(F45)</f>
        <v>0</v>
      </c>
      <c r="G118" s="18">
        <f>SUM(G45)</f>
        <v>0</v>
      </c>
      <c r="H118" s="18">
        <f>SUM(H45)</f>
        <v>0</v>
      </c>
    </row>
    <row r="119" spans="5:8" hidden="1" x14ac:dyDescent="0.25">
      <c r="F119" s="21"/>
      <c r="G119" s="21"/>
      <c r="H119" s="21"/>
    </row>
    <row r="120" spans="5:8" x14ac:dyDescent="0.25">
      <c r="F120" s="21"/>
      <c r="G120" s="21"/>
      <c r="H120" s="21"/>
    </row>
    <row r="121" spans="5:8" x14ac:dyDescent="0.25">
      <c r="F121" s="21"/>
      <c r="G121" s="21"/>
      <c r="H121" s="21"/>
    </row>
    <row r="122" spans="5:8" x14ac:dyDescent="0.25">
      <c r="F122" s="21"/>
      <c r="G122" s="21"/>
      <c r="H122" s="21"/>
    </row>
    <row r="123" spans="5:8" x14ac:dyDescent="0.25">
      <c r="F123" s="21"/>
      <c r="G123" s="21"/>
      <c r="H123" s="21"/>
    </row>
    <row r="124" spans="5:8" x14ac:dyDescent="0.25">
      <c r="F124" s="21"/>
      <c r="G124" s="21"/>
      <c r="H124" s="21"/>
    </row>
    <row r="125" spans="5:8" x14ac:dyDescent="0.25">
      <c r="F125" s="21"/>
      <c r="G125" s="21"/>
      <c r="H125" s="21"/>
    </row>
    <row r="126" spans="5:8" x14ac:dyDescent="0.25">
      <c r="F126" s="21"/>
      <c r="G126" s="21"/>
      <c r="H126" s="21"/>
    </row>
    <row r="127" spans="5:8" x14ac:dyDescent="0.25">
      <c r="F127" s="21"/>
      <c r="G127" s="21"/>
      <c r="H127" s="21"/>
    </row>
    <row r="128" spans="5:8" x14ac:dyDescent="0.25">
      <c r="F128" s="21"/>
      <c r="G128" s="21"/>
      <c r="H128" s="21"/>
    </row>
    <row r="129" spans="6:8" x14ac:dyDescent="0.25">
      <c r="F129" s="21"/>
      <c r="G129" s="21"/>
      <c r="H129" s="21"/>
    </row>
    <row r="130" spans="6:8" x14ac:dyDescent="0.25">
      <c r="F130" s="21"/>
      <c r="G130" s="21"/>
      <c r="H130" s="21"/>
    </row>
    <row r="131" spans="6:8" x14ac:dyDescent="0.25">
      <c r="F131" s="21"/>
      <c r="G131" s="21"/>
      <c r="H131" s="21"/>
    </row>
    <row r="132" spans="6:8" x14ac:dyDescent="0.25">
      <c r="F132" s="21"/>
      <c r="G132" s="21"/>
      <c r="H132" s="21"/>
    </row>
    <row r="133" spans="6:8" x14ac:dyDescent="0.25">
      <c r="F133" s="21"/>
      <c r="G133" s="21"/>
      <c r="H133" s="21"/>
    </row>
    <row r="134" spans="6:8" x14ac:dyDescent="0.25">
      <c r="F134" s="21"/>
      <c r="G134" s="21"/>
      <c r="H134" s="21"/>
    </row>
    <row r="135" spans="6:8" x14ac:dyDescent="0.25">
      <c r="F135" s="21"/>
      <c r="G135" s="21"/>
      <c r="H135" s="21"/>
    </row>
    <row r="136" spans="6:8" x14ac:dyDescent="0.25">
      <c r="F136" s="21"/>
      <c r="G136" s="21"/>
      <c r="H136" s="21"/>
    </row>
    <row r="137" spans="6:8" x14ac:dyDescent="0.25">
      <c r="F137" s="21"/>
      <c r="G137" s="21"/>
      <c r="H137" s="21"/>
    </row>
    <row r="138" spans="6:8" x14ac:dyDescent="0.25">
      <c r="F138" s="21"/>
      <c r="G138" s="21"/>
      <c r="H138" s="21"/>
    </row>
    <row r="139" spans="6:8" x14ac:dyDescent="0.25">
      <c r="F139" s="21"/>
      <c r="G139" s="21"/>
      <c r="H139" s="21"/>
    </row>
    <row r="140" spans="6:8" x14ac:dyDescent="0.25">
      <c r="F140" s="21"/>
      <c r="G140" s="21"/>
      <c r="H140" s="21"/>
    </row>
    <row r="141" spans="6:8" x14ac:dyDescent="0.25">
      <c r="F141" s="21"/>
      <c r="G141" s="21"/>
      <c r="H141" s="21"/>
    </row>
    <row r="142" spans="6:8" x14ac:dyDescent="0.25">
      <c r="F142" s="21"/>
      <c r="G142" s="21"/>
      <c r="H142" s="21"/>
    </row>
    <row r="143" spans="6:8" x14ac:dyDescent="0.25">
      <c r="F143" s="21"/>
      <c r="G143" s="21"/>
      <c r="H143" s="21"/>
    </row>
    <row r="144" spans="6:8" x14ac:dyDescent="0.25">
      <c r="F144" s="21"/>
      <c r="G144" s="21"/>
      <c r="H144" s="21"/>
    </row>
    <row r="145" spans="6:8" x14ac:dyDescent="0.25">
      <c r="F145" s="21"/>
      <c r="G145" s="21"/>
      <c r="H145" s="21"/>
    </row>
    <row r="146" spans="6:8" x14ac:dyDescent="0.25">
      <c r="F146" s="21"/>
      <c r="G146" s="21"/>
      <c r="H146" s="21"/>
    </row>
    <row r="147" spans="6:8" x14ac:dyDescent="0.25">
      <c r="F147" s="21"/>
      <c r="G147" s="21"/>
      <c r="H147" s="21"/>
    </row>
    <row r="148" spans="6:8" x14ac:dyDescent="0.25">
      <c r="F148" s="21"/>
      <c r="G148" s="21"/>
      <c r="H148" s="21"/>
    </row>
    <row r="149" spans="6:8" x14ac:dyDescent="0.25">
      <c r="F149" s="21"/>
      <c r="G149" s="21"/>
      <c r="H149" s="21"/>
    </row>
    <row r="150" spans="6:8" x14ac:dyDescent="0.25">
      <c r="F150" s="21"/>
      <c r="G150" s="21"/>
      <c r="H150" s="21"/>
    </row>
    <row r="151" spans="6:8" x14ac:dyDescent="0.25">
      <c r="F151" s="21"/>
      <c r="G151" s="21"/>
      <c r="H151" s="21"/>
    </row>
    <row r="152" spans="6:8" x14ac:dyDescent="0.25">
      <c r="F152" s="21"/>
      <c r="G152" s="21"/>
      <c r="H152" s="21"/>
    </row>
    <row r="153" spans="6:8" x14ac:dyDescent="0.25">
      <c r="F153" s="21"/>
      <c r="G153" s="21"/>
      <c r="H153" s="21"/>
    </row>
    <row r="154" spans="6:8" x14ac:dyDescent="0.25">
      <c r="F154" s="21"/>
      <c r="G154" s="21"/>
      <c r="H154" s="21"/>
    </row>
    <row r="155" spans="6:8" x14ac:dyDescent="0.25">
      <c r="F155" s="21"/>
      <c r="G155" s="21"/>
      <c r="H155" s="21"/>
    </row>
    <row r="156" spans="6:8" x14ac:dyDescent="0.25">
      <c r="F156" s="21"/>
      <c r="G156" s="21"/>
      <c r="H156" s="21"/>
    </row>
    <row r="157" spans="6:8" x14ac:dyDescent="0.25">
      <c r="F157" s="21"/>
      <c r="G157" s="21"/>
      <c r="H157" s="21"/>
    </row>
    <row r="158" spans="6:8" x14ac:dyDescent="0.25">
      <c r="F158" s="21"/>
      <c r="G158" s="21"/>
      <c r="H158" s="21"/>
    </row>
    <row r="159" spans="6:8" x14ac:dyDescent="0.25">
      <c r="F159" s="21"/>
      <c r="G159" s="21"/>
      <c r="H159" s="21"/>
    </row>
    <row r="160" spans="6:8" x14ac:dyDescent="0.25">
      <c r="F160" s="21"/>
      <c r="G160" s="21"/>
      <c r="H160" s="21"/>
    </row>
    <row r="161" spans="6:8" x14ac:dyDescent="0.25">
      <c r="F161" s="21"/>
      <c r="G161" s="21"/>
      <c r="H161" s="21"/>
    </row>
    <row r="162" spans="6:8" x14ac:dyDescent="0.25">
      <c r="F162" s="21"/>
      <c r="G162" s="21"/>
      <c r="H162" s="21"/>
    </row>
    <row r="163" spans="6:8" x14ac:dyDescent="0.25">
      <c r="F163" s="21"/>
      <c r="G163" s="21"/>
      <c r="H163" s="21"/>
    </row>
    <row r="164" spans="6:8" x14ac:dyDescent="0.25">
      <c r="F164" s="21"/>
      <c r="G164" s="21"/>
      <c r="H164" s="21"/>
    </row>
    <row r="165" spans="6:8" x14ac:dyDescent="0.25">
      <c r="F165" s="21"/>
      <c r="G165" s="21"/>
      <c r="H165" s="21"/>
    </row>
    <row r="166" spans="6:8" x14ac:dyDescent="0.25">
      <c r="F166" s="21"/>
      <c r="G166" s="21"/>
      <c r="H166" s="21"/>
    </row>
    <row r="167" spans="6:8" x14ac:dyDescent="0.25">
      <c r="F167" s="21"/>
      <c r="G167" s="21"/>
      <c r="H167" s="21"/>
    </row>
    <row r="168" spans="6:8" x14ac:dyDescent="0.25">
      <c r="F168" s="21"/>
      <c r="G168" s="21"/>
      <c r="H168" s="21"/>
    </row>
    <row r="169" spans="6:8" x14ac:dyDescent="0.25">
      <c r="F169" s="21"/>
      <c r="G169" s="21"/>
      <c r="H169" s="21"/>
    </row>
    <row r="170" spans="6:8" x14ac:dyDescent="0.25">
      <c r="F170" s="21"/>
      <c r="G170" s="21"/>
      <c r="H170" s="21"/>
    </row>
    <row r="171" spans="6:8" x14ac:dyDescent="0.25">
      <c r="F171" s="21"/>
      <c r="G171" s="21"/>
      <c r="H171" s="21"/>
    </row>
    <row r="172" spans="6:8" x14ac:dyDescent="0.25">
      <c r="F172" s="21"/>
      <c r="G172" s="21"/>
      <c r="H172" s="21"/>
    </row>
    <row r="173" spans="6:8" x14ac:dyDescent="0.25">
      <c r="F173" s="21"/>
      <c r="G173" s="21"/>
      <c r="H173" s="21"/>
    </row>
    <row r="174" spans="6:8" x14ac:dyDescent="0.25">
      <c r="F174" s="21"/>
      <c r="G174" s="21"/>
      <c r="H174" s="21"/>
    </row>
    <row r="175" spans="6:8" x14ac:dyDescent="0.25">
      <c r="F175" s="21"/>
      <c r="G175" s="21"/>
      <c r="H175" s="21"/>
    </row>
    <row r="176" spans="6:8" x14ac:dyDescent="0.25">
      <c r="F176" s="21"/>
      <c r="G176" s="21"/>
      <c r="H176" s="21"/>
    </row>
    <row r="177" spans="6:8" x14ac:dyDescent="0.25">
      <c r="F177" s="21"/>
      <c r="G177" s="21"/>
      <c r="H177" s="21"/>
    </row>
    <row r="178" spans="6:8" x14ac:dyDescent="0.25">
      <c r="F178" s="21"/>
      <c r="G178" s="21"/>
      <c r="H178" s="21"/>
    </row>
    <row r="179" spans="6:8" x14ac:dyDescent="0.25">
      <c r="F179" s="21"/>
      <c r="G179" s="21"/>
      <c r="H179" s="21"/>
    </row>
    <row r="180" spans="6:8" x14ac:dyDescent="0.25">
      <c r="F180" s="21"/>
      <c r="G180" s="21"/>
      <c r="H180" s="21"/>
    </row>
    <row r="181" spans="6:8" x14ac:dyDescent="0.25">
      <c r="F181" s="21"/>
      <c r="G181" s="21"/>
      <c r="H181" s="21"/>
    </row>
    <row r="182" spans="6:8" x14ac:dyDescent="0.25">
      <c r="F182" s="21"/>
      <c r="G182" s="21"/>
      <c r="H182" s="21"/>
    </row>
    <row r="183" spans="6:8" x14ac:dyDescent="0.25">
      <c r="F183" s="21"/>
      <c r="G183" s="21"/>
      <c r="H183" s="21"/>
    </row>
    <row r="184" spans="6:8" x14ac:dyDescent="0.25">
      <c r="F184" s="21"/>
      <c r="G184" s="21"/>
      <c r="H184" s="21"/>
    </row>
    <row r="185" spans="6:8" x14ac:dyDescent="0.25">
      <c r="F185" s="21"/>
      <c r="G185" s="21"/>
      <c r="H185" s="21"/>
    </row>
    <row r="186" spans="6:8" x14ac:dyDescent="0.25">
      <c r="F186" s="21"/>
      <c r="G186" s="21"/>
      <c r="H186" s="21"/>
    </row>
    <row r="187" spans="6:8" x14ac:dyDescent="0.25">
      <c r="F187" s="21"/>
      <c r="G187" s="21"/>
      <c r="H187" s="21"/>
    </row>
    <row r="188" spans="6:8" x14ac:dyDescent="0.25">
      <c r="F188" s="21"/>
      <c r="G188" s="21"/>
      <c r="H188" s="21"/>
    </row>
    <row r="189" spans="6:8" x14ac:dyDescent="0.25">
      <c r="F189" s="21"/>
      <c r="G189" s="21"/>
      <c r="H189" s="21"/>
    </row>
    <row r="190" spans="6:8" x14ac:dyDescent="0.25">
      <c r="F190" s="21"/>
      <c r="G190" s="21"/>
      <c r="H190" s="21"/>
    </row>
    <row r="191" spans="6:8" x14ac:dyDescent="0.25">
      <c r="F191" s="21"/>
      <c r="G191" s="21"/>
      <c r="H191" s="21"/>
    </row>
    <row r="192" spans="6:8" x14ac:dyDescent="0.25">
      <c r="F192" s="21"/>
      <c r="G192" s="21"/>
      <c r="H192" s="21"/>
    </row>
    <row r="193" spans="6:8" x14ac:dyDescent="0.25">
      <c r="F193" s="21"/>
      <c r="G193" s="21"/>
      <c r="H193" s="21"/>
    </row>
    <row r="194" spans="6:8" x14ac:dyDescent="0.25">
      <c r="F194" s="21"/>
      <c r="G194" s="21"/>
      <c r="H194" s="21"/>
    </row>
    <row r="195" spans="6:8" x14ac:dyDescent="0.25">
      <c r="F195" s="21"/>
      <c r="G195" s="21"/>
      <c r="H195" s="21"/>
    </row>
    <row r="196" spans="6:8" x14ac:dyDescent="0.25">
      <c r="F196" s="21"/>
      <c r="G196" s="21"/>
      <c r="H196" s="21"/>
    </row>
    <row r="197" spans="6:8" x14ac:dyDescent="0.25">
      <c r="F197" s="21"/>
      <c r="G197" s="21"/>
      <c r="H197" s="21"/>
    </row>
    <row r="198" spans="6:8" x14ac:dyDescent="0.25">
      <c r="F198" s="21"/>
      <c r="G198" s="21"/>
      <c r="H198" s="21"/>
    </row>
    <row r="199" spans="6:8" x14ac:dyDescent="0.25">
      <c r="F199" s="21"/>
      <c r="G199" s="21"/>
      <c r="H199" s="21"/>
    </row>
    <row r="200" spans="6:8" x14ac:dyDescent="0.25">
      <c r="F200" s="21"/>
      <c r="G200" s="21"/>
      <c r="H200" s="21"/>
    </row>
    <row r="201" spans="6:8" x14ac:dyDescent="0.25">
      <c r="F201" s="21"/>
      <c r="G201" s="21"/>
      <c r="H201" s="21"/>
    </row>
    <row r="202" spans="6:8" x14ac:dyDescent="0.25">
      <c r="F202" s="21"/>
      <c r="G202" s="21"/>
      <c r="H202" s="21"/>
    </row>
    <row r="203" spans="6:8" x14ac:dyDescent="0.25">
      <c r="F203" s="21"/>
      <c r="G203" s="21"/>
      <c r="H203" s="21"/>
    </row>
    <row r="204" spans="6:8" x14ac:dyDescent="0.25">
      <c r="F204" s="21"/>
      <c r="G204" s="21"/>
      <c r="H204" s="21"/>
    </row>
    <row r="205" spans="6:8" x14ac:dyDescent="0.25">
      <c r="F205" s="21"/>
      <c r="G205" s="21"/>
      <c r="H205" s="21"/>
    </row>
    <row r="206" spans="6:8" x14ac:dyDescent="0.25">
      <c r="F206" s="21"/>
      <c r="G206" s="21"/>
      <c r="H206" s="21"/>
    </row>
    <row r="207" spans="6:8" x14ac:dyDescent="0.25">
      <c r="F207" s="21"/>
      <c r="G207" s="21"/>
      <c r="H207" s="21"/>
    </row>
    <row r="208" spans="6:8" x14ac:dyDescent="0.25">
      <c r="F208" s="21"/>
      <c r="G208" s="21"/>
      <c r="H208" s="21"/>
    </row>
    <row r="209" spans="6:8" x14ac:dyDescent="0.25">
      <c r="F209" s="21"/>
      <c r="G209" s="21"/>
      <c r="H209" s="21"/>
    </row>
    <row r="210" spans="6:8" x14ac:dyDescent="0.25">
      <c r="F210" s="21"/>
      <c r="G210" s="21"/>
      <c r="H210" s="21"/>
    </row>
    <row r="211" spans="6:8" x14ac:dyDescent="0.25">
      <c r="F211" s="21"/>
      <c r="G211" s="21"/>
      <c r="H211" s="21"/>
    </row>
    <row r="212" spans="6:8" x14ac:dyDescent="0.25">
      <c r="F212" s="21"/>
      <c r="G212" s="21"/>
      <c r="H212" s="21"/>
    </row>
    <row r="213" spans="6:8" x14ac:dyDescent="0.25">
      <c r="F213" s="21"/>
      <c r="G213" s="21"/>
      <c r="H213" s="21"/>
    </row>
    <row r="214" spans="6:8" x14ac:dyDescent="0.25">
      <c r="F214" s="21"/>
      <c r="G214" s="21"/>
      <c r="H214" s="21"/>
    </row>
    <row r="215" spans="6:8" x14ac:dyDescent="0.25">
      <c r="F215" s="21"/>
      <c r="G215" s="21"/>
      <c r="H215" s="21"/>
    </row>
    <row r="216" spans="6:8" x14ac:dyDescent="0.25">
      <c r="F216" s="21"/>
      <c r="G216" s="21"/>
      <c r="H216" s="21"/>
    </row>
    <row r="217" spans="6:8" x14ac:dyDescent="0.25">
      <c r="F217" s="21"/>
      <c r="G217" s="21"/>
      <c r="H217" s="21"/>
    </row>
    <row r="218" spans="6:8" x14ac:dyDescent="0.25">
      <c r="F218" s="21"/>
      <c r="G218" s="21"/>
      <c r="H218" s="21"/>
    </row>
    <row r="219" spans="6:8" x14ac:dyDescent="0.25">
      <c r="F219" s="21"/>
      <c r="G219" s="21"/>
      <c r="H219" s="21"/>
    </row>
    <row r="220" spans="6:8" x14ac:dyDescent="0.25">
      <c r="F220" s="21"/>
      <c r="G220" s="21"/>
      <c r="H220" s="21"/>
    </row>
    <row r="221" spans="6:8" x14ac:dyDescent="0.25">
      <c r="F221" s="21"/>
      <c r="G221" s="21"/>
      <c r="H221" s="21"/>
    </row>
    <row r="222" spans="6:8" x14ac:dyDescent="0.25">
      <c r="F222" s="21"/>
      <c r="G222" s="21"/>
      <c r="H222" s="21"/>
    </row>
    <row r="223" spans="6:8" x14ac:dyDescent="0.25">
      <c r="F223" s="21"/>
      <c r="G223" s="21"/>
      <c r="H223" s="21"/>
    </row>
    <row r="224" spans="6:8" x14ac:dyDescent="0.25">
      <c r="F224" s="21"/>
      <c r="G224" s="21"/>
      <c r="H224" s="21"/>
    </row>
    <row r="225" spans="6:8" x14ac:dyDescent="0.25">
      <c r="F225" s="21"/>
      <c r="G225" s="21"/>
      <c r="H225" s="21"/>
    </row>
    <row r="226" spans="6:8" x14ac:dyDescent="0.25">
      <c r="F226" s="21"/>
      <c r="G226" s="21"/>
      <c r="H226" s="21"/>
    </row>
    <row r="227" spans="6:8" x14ac:dyDescent="0.25">
      <c r="F227" s="21"/>
      <c r="G227" s="21"/>
      <c r="H227" s="21"/>
    </row>
    <row r="228" spans="6:8" x14ac:dyDescent="0.25">
      <c r="F228" s="21"/>
      <c r="G228" s="21"/>
      <c r="H228" s="21"/>
    </row>
    <row r="229" spans="6:8" x14ac:dyDescent="0.25">
      <c r="F229" s="21"/>
      <c r="G229" s="21"/>
      <c r="H229" s="21"/>
    </row>
    <row r="230" spans="6:8" x14ac:dyDescent="0.25">
      <c r="F230" s="21"/>
      <c r="G230" s="21"/>
      <c r="H230" s="21"/>
    </row>
    <row r="231" spans="6:8" x14ac:dyDescent="0.25">
      <c r="F231" s="21"/>
      <c r="G231" s="21"/>
      <c r="H231" s="21"/>
    </row>
    <row r="232" spans="6:8" x14ac:dyDescent="0.25">
      <c r="F232" s="21"/>
      <c r="G232" s="21"/>
      <c r="H232" s="21"/>
    </row>
    <row r="233" spans="6:8" x14ac:dyDescent="0.25">
      <c r="F233" s="21"/>
      <c r="G233" s="21"/>
      <c r="H233" s="21"/>
    </row>
    <row r="234" spans="6:8" x14ac:dyDescent="0.25">
      <c r="F234" s="21"/>
      <c r="G234" s="21"/>
      <c r="H234" s="21"/>
    </row>
    <row r="235" spans="6:8" x14ac:dyDescent="0.25">
      <c r="F235" s="21"/>
      <c r="G235" s="21"/>
      <c r="H235" s="21"/>
    </row>
    <row r="236" spans="6:8" x14ac:dyDescent="0.25">
      <c r="F236" s="21"/>
      <c r="G236" s="21"/>
      <c r="H236" s="21"/>
    </row>
    <row r="237" spans="6:8" x14ac:dyDescent="0.25">
      <c r="F237" s="21"/>
      <c r="G237" s="21"/>
      <c r="H237" s="21"/>
    </row>
    <row r="238" spans="6:8" x14ac:dyDescent="0.25">
      <c r="F238" s="21"/>
      <c r="G238" s="21"/>
      <c r="H238" s="21"/>
    </row>
    <row r="239" spans="6:8" x14ac:dyDescent="0.25">
      <c r="F239" s="21"/>
      <c r="G239" s="21"/>
      <c r="H239" s="21"/>
    </row>
    <row r="240" spans="6:8" x14ac:dyDescent="0.25">
      <c r="F240" s="21"/>
      <c r="G240" s="21"/>
      <c r="H240" s="21"/>
    </row>
    <row r="241" spans="6:8" x14ac:dyDescent="0.25">
      <c r="F241" s="21"/>
      <c r="G241" s="21"/>
      <c r="H241" s="21"/>
    </row>
    <row r="242" spans="6:8" x14ac:dyDescent="0.25">
      <c r="F242" s="21"/>
      <c r="G242" s="21"/>
      <c r="H242" s="21"/>
    </row>
    <row r="243" spans="6:8" x14ac:dyDescent="0.25">
      <c r="F243" s="21"/>
      <c r="G243" s="21"/>
      <c r="H243" s="21"/>
    </row>
    <row r="244" spans="6:8" x14ac:dyDescent="0.25">
      <c r="F244" s="21"/>
      <c r="G244" s="21"/>
      <c r="H244" s="21"/>
    </row>
    <row r="245" spans="6:8" x14ac:dyDescent="0.25">
      <c r="F245" s="21"/>
      <c r="G245" s="21"/>
      <c r="H245" s="21"/>
    </row>
    <row r="246" spans="6:8" x14ac:dyDescent="0.25">
      <c r="F246" s="21"/>
      <c r="G246" s="21"/>
      <c r="H246" s="21"/>
    </row>
    <row r="247" spans="6:8" x14ac:dyDescent="0.25">
      <c r="F247" s="21"/>
      <c r="G247" s="21"/>
      <c r="H247" s="21"/>
    </row>
    <row r="248" spans="6:8" x14ac:dyDescent="0.25">
      <c r="F248" s="21"/>
      <c r="G248" s="21"/>
      <c r="H248" s="21"/>
    </row>
    <row r="249" spans="6:8" x14ac:dyDescent="0.25">
      <c r="F249" s="21"/>
      <c r="G249" s="21"/>
      <c r="H249" s="21"/>
    </row>
    <row r="250" spans="6:8" x14ac:dyDescent="0.25">
      <c r="F250" s="21"/>
      <c r="G250" s="21"/>
      <c r="H250" s="21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1" manualBreakCount="1">
    <brk id="117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40</vt:i4>
      </vt:variant>
      <vt:variant>
        <vt:lpstr>Named Ranges</vt:lpstr>
      </vt:variant>
      <vt:variant>
        <vt:i4>40</vt:i4>
      </vt:variant>
    </vt:vector>
  </HeadingPairs>
  <TitlesOfParts>
    <vt:vector size="80" baseType="lpstr">
      <vt:lpstr>Summary</vt:lpstr>
      <vt:lpstr>BUF</vt:lpstr>
      <vt:lpstr>DC10</vt:lpstr>
      <vt:lpstr>DC12</vt:lpstr>
      <vt:lpstr>DC13</vt:lpstr>
      <vt:lpstr>DC14</vt:lpstr>
      <vt:lpstr>DC15</vt:lpstr>
      <vt:lpstr>DC44</vt:lpstr>
      <vt:lpstr>EC101</vt:lpstr>
      <vt:lpstr>EC102</vt:lpstr>
      <vt:lpstr>EC104</vt:lpstr>
      <vt:lpstr>EC105</vt:lpstr>
      <vt:lpstr>EC106</vt:lpstr>
      <vt:lpstr>EC108</vt:lpstr>
      <vt:lpstr>EC109</vt:lpstr>
      <vt:lpstr>EC121</vt:lpstr>
      <vt:lpstr>EC122</vt:lpstr>
      <vt:lpstr>EC123</vt:lpstr>
      <vt:lpstr>EC124</vt:lpstr>
      <vt:lpstr>EC126</vt:lpstr>
      <vt:lpstr>EC129</vt:lpstr>
      <vt:lpstr>EC131</vt:lpstr>
      <vt:lpstr>EC135</vt:lpstr>
      <vt:lpstr>EC136</vt:lpstr>
      <vt:lpstr>EC137</vt:lpstr>
      <vt:lpstr>EC138</vt:lpstr>
      <vt:lpstr>EC139</vt:lpstr>
      <vt:lpstr>EC141</vt:lpstr>
      <vt:lpstr>EC142</vt:lpstr>
      <vt:lpstr>EC145</vt:lpstr>
      <vt:lpstr>EC153</vt:lpstr>
      <vt:lpstr>EC154</vt:lpstr>
      <vt:lpstr>EC155</vt:lpstr>
      <vt:lpstr>EC156</vt:lpstr>
      <vt:lpstr>EC157</vt:lpstr>
      <vt:lpstr>EC441</vt:lpstr>
      <vt:lpstr>EC442</vt:lpstr>
      <vt:lpstr>EC443</vt:lpstr>
      <vt:lpstr>EC444</vt:lpstr>
      <vt:lpstr>NMA</vt:lpstr>
      <vt:lpstr>BUF!Print_Area</vt:lpstr>
      <vt:lpstr>'DC10'!Print_Area</vt:lpstr>
      <vt:lpstr>'DC12'!Print_Area</vt:lpstr>
      <vt:lpstr>'DC13'!Print_Area</vt:lpstr>
      <vt:lpstr>'DC14'!Print_Area</vt:lpstr>
      <vt:lpstr>'DC15'!Print_Area</vt:lpstr>
      <vt:lpstr>'DC44'!Print_Area</vt:lpstr>
      <vt:lpstr>'EC101'!Print_Area</vt:lpstr>
      <vt:lpstr>'EC102'!Print_Area</vt:lpstr>
      <vt:lpstr>'EC104'!Print_Area</vt:lpstr>
      <vt:lpstr>'EC105'!Print_Area</vt:lpstr>
      <vt:lpstr>'EC106'!Print_Area</vt:lpstr>
      <vt:lpstr>'EC108'!Print_Area</vt:lpstr>
      <vt:lpstr>'EC109'!Print_Area</vt:lpstr>
      <vt:lpstr>'EC121'!Print_Area</vt:lpstr>
      <vt:lpstr>'EC122'!Print_Area</vt:lpstr>
      <vt:lpstr>'EC123'!Print_Area</vt:lpstr>
      <vt:lpstr>'EC124'!Print_Area</vt:lpstr>
      <vt:lpstr>'EC126'!Print_Area</vt:lpstr>
      <vt:lpstr>'EC129'!Print_Area</vt:lpstr>
      <vt:lpstr>'EC131'!Print_Area</vt:lpstr>
      <vt:lpstr>'EC135'!Print_Area</vt:lpstr>
      <vt:lpstr>'EC136'!Print_Area</vt:lpstr>
      <vt:lpstr>'EC137'!Print_Area</vt:lpstr>
      <vt:lpstr>'EC138'!Print_Area</vt:lpstr>
      <vt:lpstr>'EC139'!Print_Area</vt:lpstr>
      <vt:lpstr>'EC141'!Print_Area</vt:lpstr>
      <vt:lpstr>'EC142'!Print_Area</vt:lpstr>
      <vt:lpstr>'EC145'!Print_Area</vt:lpstr>
      <vt:lpstr>'EC153'!Print_Area</vt:lpstr>
      <vt:lpstr>'EC154'!Print_Area</vt:lpstr>
      <vt:lpstr>'EC155'!Print_Area</vt:lpstr>
      <vt:lpstr>'EC156'!Print_Area</vt:lpstr>
      <vt:lpstr>'EC157'!Print_Area</vt:lpstr>
      <vt:lpstr>'EC441'!Print_Area</vt:lpstr>
      <vt:lpstr>'EC442'!Print_Area</vt:lpstr>
      <vt:lpstr>'EC443'!Print_Area</vt:lpstr>
      <vt:lpstr>'EC444'!Print_Area</vt:lpstr>
      <vt:lpstr>NMA!Print_Area</vt:lpstr>
      <vt:lpstr>Summary!Print_Area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Pretty Mavhungu</dc:creator>
  <cp:lastModifiedBy>Pretty Langa</cp:lastModifiedBy>
  <dcterms:created xsi:type="dcterms:W3CDTF">2023-04-13T10:11:16Z</dcterms:created>
  <dcterms:modified xsi:type="dcterms:W3CDTF">2023-04-13T10:12:32Z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3c4247e-447d-4732-af29-2e529a4288f1_Enabled">
    <vt:lpwstr>true</vt:lpwstr>
  </property>
  <property fmtid="{D5CDD505-2E9C-101B-9397-08002B2CF9AE}" pid="3" name="MSIP_Label_93c4247e-447d-4732-af29-2e529a4288f1_SetDate">
    <vt:lpwstr>2023-04-13T10:11:51Z</vt:lpwstr>
  </property>
  <property fmtid="{D5CDD505-2E9C-101B-9397-08002B2CF9AE}" pid="4" name="MSIP_Label_93c4247e-447d-4732-af29-2e529a4288f1_Method">
    <vt:lpwstr>Standard</vt:lpwstr>
  </property>
  <property fmtid="{D5CDD505-2E9C-101B-9397-08002B2CF9AE}" pid="5" name="MSIP_Label_93c4247e-447d-4732-af29-2e529a4288f1_Name">
    <vt:lpwstr>93c4247e-447d-4732-af29-2e529a4288f1</vt:lpwstr>
  </property>
  <property fmtid="{D5CDD505-2E9C-101B-9397-08002B2CF9AE}" pid="6" name="MSIP_Label_93c4247e-447d-4732-af29-2e529a4288f1_SiteId">
    <vt:lpwstr>1a45348f-02b4-4f9a-a7a8-7786f6dd3245</vt:lpwstr>
  </property>
  <property fmtid="{D5CDD505-2E9C-101B-9397-08002B2CF9AE}" pid="7" name="MSIP_Label_93c4247e-447d-4732-af29-2e529a4288f1_ActionId">
    <vt:lpwstr>64ae9f4f-8d59-4015-8795-ad1beaba5b9d</vt:lpwstr>
  </property>
  <property fmtid="{D5CDD505-2E9C-101B-9397-08002B2CF9AE}" pid="8" name="MSIP_Label_93c4247e-447d-4732-af29-2e529a4288f1_ContentBits">
    <vt:lpwstr>0</vt:lpwstr>
  </property>
</Properties>
</file>